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oliviasherman/Documents/Projects/2025/CEP/MEMO - FAS X AI/Spreadsheets/"/>
    </mc:Choice>
  </mc:AlternateContent>
  <xr:revisionPtr revIDLastSave="0" documentId="8_{1E583D19-75C0-404E-8A72-8023AAE7D7D2}" xr6:coauthVersionLast="47" xr6:coauthVersionMax="47" xr10:uidLastSave="{00000000-0000-0000-0000-000000000000}"/>
  <bookViews>
    <workbookView xWindow="0" yWindow="760" windowWidth="34560" windowHeight="20040" activeTab="1" xr2:uid="{195F9006-C2FC-4C05-990F-E123D5255A0A}"/>
  </bookViews>
  <sheets>
    <sheet name="Coordinate Plane" sheetId="2" r:id="rId1"/>
    <sheet name="Scoring Matrix Summary" sheetId="1" r:id="rId2"/>
    <sheet name="Category Scoring Breakdown" sheetId="4" r:id="rId3"/>
    <sheet name="Scoring Scale Rubric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F13" i="1"/>
  <c r="H12" i="1"/>
  <c r="G12" i="1"/>
  <c r="F12" i="1"/>
  <c r="D12" i="1"/>
  <c r="C12" i="1"/>
  <c r="B12" i="1"/>
  <c r="H11" i="1"/>
  <c r="G11" i="1"/>
  <c r="F11" i="1"/>
  <c r="D11" i="1"/>
  <c r="C11" i="1"/>
  <c r="H10" i="1"/>
  <c r="G10" i="1"/>
  <c r="F10" i="1"/>
  <c r="D10" i="1"/>
  <c r="C10" i="1"/>
  <c r="B10" i="1"/>
  <c r="H21" i="1"/>
  <c r="G21" i="1"/>
  <c r="F21" i="1"/>
  <c r="D21" i="1"/>
  <c r="C21" i="1"/>
  <c r="B21" i="1"/>
  <c r="H20" i="1"/>
  <c r="G20" i="1"/>
  <c r="F20" i="1"/>
  <c r="D20" i="1"/>
  <c r="C20" i="1"/>
  <c r="B20" i="1"/>
  <c r="H19" i="1"/>
  <c r="G19" i="1"/>
  <c r="F19" i="1"/>
  <c r="D19" i="1"/>
  <c r="C19" i="1"/>
  <c r="B19" i="1"/>
  <c r="H18" i="1"/>
  <c r="G18" i="1"/>
  <c r="F18" i="1"/>
  <c r="D18" i="1"/>
  <c r="C18" i="1"/>
  <c r="B18" i="1"/>
  <c r="H16" i="1"/>
  <c r="G16" i="1"/>
  <c r="F16" i="1"/>
  <c r="D16" i="1"/>
  <c r="C16" i="1"/>
  <c r="B16" i="1"/>
  <c r="G15" i="1"/>
  <c r="H15" i="1"/>
  <c r="F15" i="1"/>
  <c r="D15" i="1"/>
  <c r="C15" i="1"/>
  <c r="B15" i="1"/>
  <c r="H14" i="1"/>
  <c r="G14" i="1"/>
  <c r="F14" i="1"/>
  <c r="D14" i="1"/>
  <c r="C14" i="1"/>
  <c r="B14" i="1"/>
  <c r="B13" i="1" s="1"/>
  <c r="H8" i="1"/>
  <c r="G8" i="1"/>
  <c r="F8" i="1"/>
  <c r="D8" i="1"/>
  <c r="C8" i="1"/>
  <c r="B8" i="1"/>
  <c r="H6" i="1"/>
  <c r="G6" i="1"/>
  <c r="F6" i="1"/>
  <c r="D6" i="1"/>
  <c r="C6" i="1"/>
  <c r="B6" i="1"/>
  <c r="H7" i="1"/>
  <c r="G7" i="1"/>
  <c r="F7" i="1"/>
  <c r="D7" i="1"/>
  <c r="C7" i="1"/>
  <c r="B7" i="1"/>
  <c r="H5" i="1"/>
  <c r="G5" i="1"/>
  <c r="F5" i="1"/>
  <c r="D5" i="1"/>
  <c r="D4" i="1" s="1"/>
  <c r="C5" i="1"/>
  <c r="B5" i="1"/>
  <c r="C4" i="1" l="1"/>
  <c r="C17" i="1"/>
  <c r="D17" i="1"/>
  <c r="F17" i="1"/>
  <c r="F9" i="1"/>
  <c r="G4" i="1"/>
  <c r="G17" i="1"/>
  <c r="G9" i="1"/>
  <c r="C9" i="1"/>
  <c r="D9" i="1"/>
  <c r="H17" i="1"/>
  <c r="B4" i="1"/>
  <c r="D13" i="1"/>
  <c r="F4" i="1"/>
  <c r="G13" i="1"/>
  <c r="H4" i="1"/>
  <c r="H13" i="1"/>
  <c r="H9" i="1"/>
  <c r="C13" i="1"/>
  <c r="B17" i="1"/>
  <c r="B9" i="1"/>
  <c r="I10" i="1"/>
  <c r="I9" i="1" s="1"/>
  <c r="I21" i="1"/>
  <c r="C21" i="2" s="1"/>
  <c r="I20" i="1"/>
  <c r="C20" i="2" s="1"/>
  <c r="I19" i="1"/>
  <c r="C19" i="2" s="1"/>
  <c r="I18" i="1"/>
  <c r="I16" i="1"/>
  <c r="C16" i="2" s="1"/>
  <c r="I15" i="1"/>
  <c r="C15" i="2" s="1"/>
  <c r="I14" i="1"/>
  <c r="I12" i="1"/>
  <c r="C12" i="2" s="1"/>
  <c r="I11" i="1"/>
  <c r="C11" i="2" s="1"/>
  <c r="I8" i="1"/>
  <c r="C8" i="2" s="1"/>
  <c r="I7" i="1"/>
  <c r="C7" i="2" s="1"/>
  <c r="I6" i="1"/>
  <c r="C6" i="2" s="1"/>
  <c r="I5" i="1"/>
  <c r="I4" i="1" s="1"/>
  <c r="E6" i="1"/>
  <c r="B6" i="2" s="1"/>
  <c r="E7" i="1"/>
  <c r="B7" i="2" s="1"/>
  <c r="E8" i="1"/>
  <c r="B8" i="2" s="1"/>
  <c r="E10" i="1"/>
  <c r="E11" i="1"/>
  <c r="B11" i="2" s="1"/>
  <c r="E12" i="1"/>
  <c r="B12" i="2" s="1"/>
  <c r="E14" i="1"/>
  <c r="E15" i="1"/>
  <c r="B15" i="2" s="1"/>
  <c r="E16" i="1"/>
  <c r="B16" i="2" s="1"/>
  <c r="E18" i="1"/>
  <c r="E19" i="1"/>
  <c r="B19" i="2" s="1"/>
  <c r="E20" i="1"/>
  <c r="B20" i="2" s="1"/>
  <c r="E21" i="1"/>
  <c r="B21" i="2" s="1"/>
  <c r="E5" i="1"/>
  <c r="B14" i="2" l="1"/>
  <c r="E13" i="1"/>
  <c r="B18" i="2"/>
  <c r="E17" i="1"/>
  <c r="C10" i="2"/>
  <c r="B10" i="2"/>
  <c r="E9" i="1"/>
  <c r="C14" i="2"/>
  <c r="I13" i="1"/>
  <c r="E4" i="1"/>
  <c r="C18" i="2"/>
  <c r="I17" i="1"/>
  <c r="C5" i="2"/>
  <c r="B5" i="2"/>
</calcChain>
</file>

<file path=xl/sharedStrings.xml><?xml version="1.0" encoding="utf-8"?>
<sst xmlns="http://schemas.openxmlformats.org/spreadsheetml/2006/main" count="300" uniqueCount="192">
  <si>
    <t>Grid Planning</t>
  </si>
  <si>
    <t>Readiness Scale</t>
  </si>
  <si>
    <t>Financial</t>
  </si>
  <si>
    <t>Regulatory</t>
  </si>
  <si>
    <t>Impact Scale</t>
  </si>
  <si>
    <t>Value</t>
  </si>
  <si>
    <t>Leverage</t>
  </si>
  <si>
    <t>Fit</t>
  </si>
  <si>
    <t>Scoring Scale (0-5)</t>
  </si>
  <si>
    <t>Impact</t>
  </si>
  <si>
    <t>3 - Moderate or localized benefit; AI is helpful but not essential</t>
  </si>
  <si>
    <t>5 - Major, system-wide benefit; high leverage; AI is critical to success</t>
  </si>
  <si>
    <t>1 - Limited or narrow benefit; AI adds little beyond current tools</t>
  </si>
  <si>
    <t>Siting and Permitting</t>
  </si>
  <si>
    <t>Operations and Reliability</t>
  </si>
  <si>
    <t xml:space="preserve">Resilience </t>
  </si>
  <si>
    <t>Readiness</t>
  </si>
  <si>
    <t>5 - Fully deployable, with minimal barriers</t>
  </si>
  <si>
    <t>3 - Partially deployable, but with key limitations</t>
  </si>
  <si>
    <t>1 - Not realistically deployable without major changes or innovation</t>
  </si>
  <si>
    <t>Average</t>
  </si>
  <si>
    <t>"Can we deploy this AI use case now (or very soon) in the current grid landscape?"</t>
  </si>
  <si>
    <t>"If we deployed this AI use case at scale, how much value would it create?"</t>
  </si>
  <si>
    <t>Scoring Categories</t>
  </si>
  <si>
    <t>Technical</t>
  </si>
  <si>
    <t>Technical - Is the AI solution mature, validated, and performant?</t>
  </si>
  <si>
    <t>Value - Does this AI solution reduce costs, outages, emissions, or delays in a measurable way?</t>
  </si>
  <si>
    <t>Leverage - Does it enable or unlock broader grid modernization (e.g., DERs, GETs, VPPs)?</t>
  </si>
  <si>
    <t>Fit - Is AI the right or necessary tool to solve this compared to conventional tools?</t>
  </si>
  <si>
    <t>Regulatory - Can it be deployed under existing rules, with institutional buy-in?</t>
  </si>
  <si>
    <t>Capital Allocations and Planned Upgrades</t>
  </si>
  <si>
    <t>Improved Information on Grid Capacity</t>
  </si>
  <si>
    <t>Improved Transportation and Energy Planning Alignment</t>
  </si>
  <si>
    <t>Interconnection Issues and Power System Models</t>
  </si>
  <si>
    <t>Load and Supply Matching</t>
  </si>
  <si>
    <t>Predictive and Risk-Informed Maintenance</t>
  </si>
  <si>
    <t>Operational Safety and Issues Reporting and Analysis</t>
  </si>
  <si>
    <t>Detection and Diagnosis of Anomalous Events</t>
  </si>
  <si>
    <t>AI-Enabled Situation Awareness and Actions for Resilience</t>
  </si>
  <si>
    <t>Resilience with Distributed Energy Resources</t>
  </si>
  <si>
    <t>Readiness Score</t>
  </si>
  <si>
    <t>Impact Score</t>
  </si>
  <si>
    <t>Capital Allocations</t>
  </si>
  <si>
    <t>Grid Capacity</t>
  </si>
  <si>
    <t>Transportation &amp; Energy</t>
  </si>
  <si>
    <t>Interconnection</t>
  </si>
  <si>
    <t>Predictive Maintenance</t>
  </si>
  <si>
    <t>Operational Safety</t>
  </si>
  <si>
    <t>Self-healing Infrastructure</t>
  </si>
  <si>
    <t>Anomalous Events</t>
  </si>
  <si>
    <t>DER Resilience</t>
  </si>
  <si>
    <t>Situation Awareness</t>
  </si>
  <si>
    <t>Financial - Is it cost-effective and fundable (via CapEx, OpEx, or rate recovery)?</t>
  </si>
  <si>
    <t>Self-healing Infrastructure for Reliability and Resilience</t>
  </si>
  <si>
    <t>Technical Readiness</t>
  </si>
  <si>
    <t>Detailed Scoring Rubrics for Each Scoring Category</t>
  </si>
  <si>
    <t>Readiness Scoring Scale</t>
  </si>
  <si>
    <t>Financial Readiness</t>
  </si>
  <si>
    <t>Regulatory Readiness</t>
  </si>
  <si>
    <t>Impact Scoring Scale</t>
  </si>
  <si>
    <t xml:space="preserve">Fit </t>
  </si>
  <si>
    <t>Commercial tools are deployed at scale by multiple utilities or system operators with ongoing vendor support.</t>
  </si>
  <si>
    <t>Tools are commercially available and deployed in some utilities or pilot regions; validated performance data exists.</t>
  </si>
  <si>
    <t>Functional prototypes exist and have been piloted in real-world conditions, but are not yet standard practice.</t>
  </si>
  <si>
    <t>Solutions exist in simulation or lab settings only; limited real-world validation.</t>
  </si>
  <si>
    <t>Mostly theoretical or early R&amp;D stage with no operational demonstrations.</t>
  </si>
  <si>
    <t>No known development or use of AI in this context.</t>
  </si>
  <si>
    <t>Solution is demonstrably cost-effective and recoverable under existing CapEx, OpEx, or rate-based mechanisms.</t>
  </si>
  <si>
    <t>Financially viable under typical utility conditions; may require moderate investment or planning process changes.</t>
  </si>
  <si>
    <t>Economic case is marginal or unclear; requires external support (e.g., grants) or cost-sharing to deploy.</t>
  </si>
  <si>
    <t>High upfront cost or uncertain ROI; currently only supported in demonstration contexts.</t>
  </si>
  <si>
    <t>Significant costs with no viable recovery or investment pathway.</t>
  </si>
  <si>
    <t>No pricing, cost, or recovery pathway exists.</t>
  </si>
  <si>
    <t>Can be deployed today under existing rules and standards without special permissions or waivers.</t>
  </si>
  <si>
    <t>Generally compatible with regulatory frameworks, but may require minor procedural clarification or approvals.</t>
  </si>
  <si>
    <t>Use is possible but likely to raise procedural, transparency, or precedent concerns from regulators.</t>
  </si>
  <si>
    <t>Requires regulatory innovation, waivers, or sandboxes for even limited deployment.</t>
  </si>
  <si>
    <t>Faces strong regulatory resistance or conflicts with existing rules/mandates.</t>
  </si>
  <si>
    <t>Prohibited by current rules or legal frameworks.</t>
  </si>
  <si>
    <t>Addresses a critical grid-wide challenge (e.g., outages, emissions, cost); impact is scalable and measurable.</t>
  </si>
  <si>
    <t>Delivers significant localized or categorical benefit; measurable and repeatable.</t>
  </si>
  <si>
    <t>Offers moderate improvements to efficiency, insight, or workflow speed.</t>
  </si>
  <si>
    <t>Limited scope of benefit; small-scale or indirect.</t>
  </si>
  <si>
    <t>Minimal or speculative system benefit.</t>
  </si>
  <si>
    <t>No expected impact or utility.</t>
  </si>
  <si>
    <t>Supports other processes in meaningful but limited ways.</t>
  </si>
  <si>
    <t>Enables or accelerates other major grid functions (e.g., DER integration, GET application, VPP connection).</t>
  </si>
  <si>
    <t>Offers marginal benefit to adjacent functions.</t>
  </si>
  <si>
    <t>Little interaction or enabling effect beyond primary use case.</t>
  </si>
  <si>
    <t>Entirely siloed; no influence on other planning or operational goals.</t>
  </si>
  <si>
    <t>Counterproductive to other grid modernization efforts.</t>
  </si>
  <si>
    <t>AI is essential; conventional tools are insufficient or vastly inferior.</t>
  </si>
  <si>
    <t>AI provides clear added value vs. traditional approaches.</t>
  </si>
  <si>
    <t>AI is helpful but not essential; other tools could perform the task.</t>
  </si>
  <si>
    <t>AI use is marginal or unnecessarily complex.</t>
  </si>
  <si>
    <t>AI does not improve upon existing solutions.</t>
  </si>
  <si>
    <t>AI is an inappropriate or unworkable tool for this problem.</t>
  </si>
  <si>
    <t>Category Scoring Breakdown</t>
  </si>
  <si>
    <t>These tools improve investment efficiency and can be rate-based under current CapEx planning norms. No major cost barriers exist.</t>
  </si>
  <si>
    <t>PUCs generally allow flexibility in IRP methods; regulators are increasingly receptive to data-driven planning tools.</t>
  </si>
  <si>
    <t>Optimizes infrastructure spending, reduces overbuild, and improves long-term reliability. High potential system benefit.</t>
  </si>
  <si>
    <t>Enables more precise DER integration, distribution upgrades, and hosting capacity strategies.</t>
  </si>
  <si>
    <t>AI is well-suited to optimizing multi-variable planning decisions, though not indispensable. Traditional modeling could still perform reasonably.</t>
  </si>
  <si>
    <t>AI-enabled capital planning platforms are deployed in utility pilots and limited operations. Functional and validated, but not yet widespread.</t>
  </si>
  <si>
    <t>Enables better siting and interconnection, helping avoid overloads and accelerating DER deployment.</t>
  </si>
  <si>
    <t>Improves planning, permitting, interconnection, and even resilience outcomes.</t>
  </si>
  <si>
    <t>AI’s strength in processing geospatial, load, and real-time data makes it well-suited for this task. Not strictly essential, but strongly beneficial.</t>
  </si>
  <si>
    <t>AI can enhance hosting capacity analysis, but relies on granular distro/substation data many utilities still lack.</t>
  </si>
  <si>
    <t>Requires high initial investment in sensors, telemetry, and model integration; lacks strong short-term ROI without regulatory mandates.</t>
  </si>
  <si>
    <t>Tools exist (NREL's EVI-X), but utility integration is limited.</t>
  </si>
  <si>
    <t>No standard funding mechanism or cost recovery method, joint infrastructure planning is limited.</t>
  </si>
  <si>
    <t>Co-optimized planning could support grid upgrades, load management, and infrastructure equity.</t>
  </si>
  <si>
    <t xml:space="preserve">AI adds unique value to forecast models, but institutional coordination bottleneck is significant. </t>
  </si>
  <si>
    <t>Can help improve access equity for EV charging and grid upgrade planning.</t>
  </si>
  <si>
    <t>AI-based modeling tool are emerging, but not widely used/trusted.</t>
  </si>
  <si>
    <t>PUC and RTO filings require explainability; black-box AI-models raises procedural concerns.</t>
  </si>
  <si>
    <t>Can dramatically reduce interconnection timelines (years to weeks) and improve modeling precision.</t>
  </si>
  <si>
    <t>Frees up bottlenecks that stall transmission and clean energy buildout.</t>
  </si>
  <si>
    <t>AI helps accelerate complex modeling, but hybrid approaches are more trusted in practice.</t>
  </si>
  <si>
    <t xml:space="preserve">Utilities, DOTs, States operate in silos with uncoordinated processes. </t>
  </si>
  <si>
    <t>Predictive &amp; Risk Informed Maintenance</t>
  </si>
  <si>
    <t>Resilience</t>
  </si>
  <si>
    <t>AI-enabled Situational Awareness and Actions for Resilience</t>
  </si>
  <si>
    <t>Zoning and Local Permitting Analysis</t>
  </si>
  <si>
    <t>Federal Environmental Review Accelerations</t>
  </si>
  <si>
    <t>Zoning and Local Permits</t>
  </si>
  <si>
    <t>Federal Reviews</t>
  </si>
  <si>
    <t>SME Review Support</t>
  </si>
  <si>
    <t>Federal Environmental Review Acceleration</t>
  </si>
  <si>
    <t>AI Models to Assist Subject Matter Experts in Reviews</t>
  </si>
  <si>
    <t xml:space="preserve">Tools exist (private companies) for interpreting zoning patterns, but vary widely across US. </t>
  </si>
  <si>
    <t>Local permitting &amp; zoning is often largest hurdle to development, identification or viable sites early is critical.</t>
  </si>
  <si>
    <t>AI is well suited to near-term ordiance document review &amp; geospatial analysis.</t>
  </si>
  <si>
    <t>Enables faster DER + renewable deploymen, but doesn't influence interconection or other process challenges.</t>
  </si>
  <si>
    <t>lacks institutional trust for real-time operations.</t>
  </si>
  <si>
    <t xml:space="preserve">DER coordination is primarily a procedural, not computational challenge. </t>
  </si>
  <si>
    <t xml:space="preserve">DOE and RTOs are funding pilots, but full-market cost effectiveness (utility incentives) is untested. </t>
  </si>
  <si>
    <t>Medium cost &amp; high ROI for private developers, but adoption depends on local juridiction. No standard funding channels.</t>
  </si>
  <si>
    <t>No federal/legal barriers, but highly fragmented local ordinances, institutional acceptance is uneven, and few state-level mandates.</t>
  </si>
  <si>
    <t>Cost-effective, but adoption requires federal or state agency willingness to experiment; often not budgeted.</t>
  </si>
  <si>
    <t>No formal restriction, but widespread skepticism persists for tools that touch official review or compliance decisions.</t>
  </si>
  <si>
    <t>Widely deployed in industrial sectors; utilities increasingly use these tools for transformer health, breaker aging, etc.</t>
  </si>
  <si>
    <t>Easily fits within existing O&amp;M budgets and AMI/SCADA modernization plans.</t>
  </si>
  <si>
    <t>No external regulatory review required; entirely within utility discretion.</t>
  </si>
  <si>
    <t>Short-term forecasting tools are mature, but not universally integrated into control room operations.</t>
  </si>
  <si>
    <t>Cost-effective when curtailment is high, but ROI depends on local system variability and scale.</t>
  </si>
  <si>
    <t>Operators and regulators still require transparency in dispatch decisions; black-box models face scrutiny.</t>
  </si>
  <si>
    <t xml:space="preserve">Low ROI for utiltities leads to low prioritization, adoption, and buy-in. </t>
  </si>
  <si>
    <t>Widely piloted, especially in microgrids and resilient feeders, but not ubiquitous in full networks.</t>
  </si>
  <si>
    <t>Requires investment in reclosers, switches, and automation; often tied to capital resilience planning.</t>
  </si>
  <si>
    <t>Allowed, but automatic reconfiguration still reviewed internally and occasionally questioned in outage response audits.</t>
  </si>
  <si>
    <t>PMU and SCADA based event detection tools are deployed in several utilities and ISO pilots.</t>
  </si>
  <si>
    <t>High ROI from avoided outages; costs are moderate when telemetry infrastructure exists.</t>
  </si>
  <si>
    <t>No regulatory barriers; tools function within existing fault monitoring and system protection roles.</t>
  </si>
  <si>
    <t>DER integration platforms are expensive and require interconnection reform or performance compensation schemes.</t>
  </si>
  <si>
    <t>Only a few states require public hosting capacity data. Utilities (and regulators) often resist making granular grid data public.</t>
  </si>
  <si>
    <t>AI/NLP tools are functional for summarization and classification of EIS content; DOE, CEQ, and university pilots underway.</t>
  </si>
  <si>
    <t>Relatively low cost, but adoption depends on internal budgets and data structuring needs at multiple agencies.</t>
  </si>
  <si>
    <t xml:space="preserve">Legally permissible, but adoption still depends on internal risk tolerance and workforce trust across dozens of agenices. </t>
  </si>
  <si>
    <t>AI is excellent at document summarization, but not yet reliable for legal metadata extraction or interpretation (NEPA EA/EIS) without human review.</t>
  </si>
  <si>
    <t>Enables coordination across agencies and informs permitting reform efforts.</t>
  </si>
  <si>
    <t>Speeds up a top bottleneck in clean energy permitting, one of DOE and FPISC highest priorities.</t>
  </si>
  <si>
    <t>LLMs can assist with document review and form validation, but hallucination risk limits full autonomy.</t>
  </si>
  <si>
    <t>Reduces bottlenecks in routine review, helps humans focus on judgment-intensive tasks.</t>
  </si>
  <si>
    <t>Doesn't accelerate broader workflows unless paired with larger process reform.</t>
  </si>
  <si>
    <t>LLMs can support SME workflows, but hallucination risks and explainability concerns prevent autonomous use.</t>
  </si>
  <si>
    <t>Reduces asset failure and maintenance costs; improves safety and O&amp;M efficiency.</t>
  </si>
  <si>
    <t>Mostly benefits internal utility workflows, mainly 'inside the fence', doesn't unlock grid-wide changes.</t>
  </si>
  <si>
    <t xml:space="preserve">AI is a clear consistency improvement over manual or rule-based asset inspection and replacement. </t>
  </si>
  <si>
    <t>Improves operational efficiency and grid stability, especially in high-VRE environments.</t>
  </si>
  <si>
    <t>Enables broader DER coordination, curtailment reduction, and demand-side flexibility.</t>
  </si>
  <si>
    <t>AI is helpful, but in some more traditional (fossil) systems, simpler forecasting tools may suffice.</t>
  </si>
  <si>
    <t>Improves workforce and operational safety, but benefits are indirect and hard to quantify.</t>
  </si>
  <si>
    <t>Mainly 'inside the fence', doesn't unlock grid-wide changes.</t>
  </si>
  <si>
    <t>AI is well suited for document and log parsing, but rarely essential.</t>
  </si>
  <si>
    <t>Critical for outage response and system protection during abnormal grid conditions.</t>
  </si>
  <si>
    <t>Supports grid observability, fault response, DER coordination, and event learning.</t>
  </si>
  <si>
    <t>AI outperforms rules-based detection for subtle or nonlinear grid anomalies.</t>
  </si>
  <si>
    <t>Improves operator insight and response during storms, wildfires, and peak demand events.</t>
  </si>
  <si>
    <t>Enables more advanced coordination with DERs, emergency response systems, and flexible loads.</t>
  </si>
  <si>
    <t>Significantly reduces outages and accelerates restoration during grid disturbances.</t>
  </si>
  <si>
    <t>Supports distributed resilience strategies, including microgrids and DER islanding.</t>
  </si>
  <si>
    <t xml:space="preserve">Can support switching, but controls are still operator focused. </t>
  </si>
  <si>
    <t>Enables customer-level backup, grid flexibility, and faster recovery from outages.</t>
  </si>
  <si>
    <t xml:space="preserve">Key enabler of DER resilience strategies, equitable restoration, and faster response times. </t>
  </si>
  <si>
    <t>LLMs and NLP are usable for parsing incident logs and compliance reports, but require internal adaptation.</t>
  </si>
  <si>
    <t>Use is allowed, but workforce trust and audit trail concerns can limit deployment in safety-critical contexts.</t>
  </si>
  <si>
    <t>High value during events, but requires investments in edge telemetry and control systems.</t>
  </si>
  <si>
    <t>Trusted for alerting, but AI-directed automation still faces operator trust and procedural hurdles.</t>
  </si>
  <si>
    <t>Real-time dashboards and AI-driven alerts exist, demonstration FOA at DOE, but full system integration remains uneven.</t>
  </si>
  <si>
    <t>Tools exist for forecasting and dispatch, but coordination complexity across owners, devices, and aggregators is high.</t>
  </si>
  <si>
    <t>Aggregation, dispatch, and islanding raise compliance and operational trust issues under existing interconnection rules.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</si>
</sst>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3A6596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F06631"/>
      <name val="Aptos Narrow"/>
      <family val="2"/>
      <scheme val="minor"/>
    </font>
    <font>
      <sz val="11"/>
      <color rgb="FFFFA11E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3A6596"/>
      <name val="Aptos Narrow"/>
      <family val="2"/>
      <scheme val="minor"/>
    </font>
    <font>
      <b/>
      <sz val="14"/>
      <color rgb="FFF06631"/>
      <name val="Aptos Narrow"/>
      <family val="2"/>
      <scheme val="minor"/>
    </font>
    <font>
      <b/>
      <sz val="14"/>
      <color rgb="FFFFA11E"/>
      <name val="Aptos Narrow"/>
      <family val="2"/>
      <scheme val="minor"/>
    </font>
    <font>
      <i/>
      <sz val="11"/>
      <name val="Aptos Narrow"/>
      <family val="2"/>
      <scheme val="minor"/>
    </font>
    <font>
      <sz val="11"/>
      <color rgb="FF8CBA9F"/>
      <name val="Aptos Narrow"/>
      <family val="2"/>
      <scheme val="minor"/>
    </font>
    <font>
      <b/>
      <sz val="14"/>
      <color rgb="FF8CBA9F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1"/>
      <color rgb="FF3A6596"/>
      <name val="Aptos Narrow"/>
      <family val="2"/>
      <scheme val="minor"/>
    </font>
    <font>
      <b/>
      <i/>
      <sz val="11"/>
      <color rgb="FF8CBA9F"/>
      <name val="Aptos Narrow"/>
      <family val="2"/>
      <scheme val="minor"/>
    </font>
    <font>
      <b/>
      <i/>
      <sz val="11"/>
      <color rgb="FFF06631"/>
      <name val="Aptos Narrow"/>
      <family val="2"/>
      <scheme val="minor"/>
    </font>
    <font>
      <b/>
      <i/>
      <sz val="11"/>
      <color rgb="FFFFA11E"/>
      <name val="Aptos Narrow"/>
      <family val="2"/>
      <scheme val="minor"/>
    </font>
    <font>
      <i/>
      <sz val="11"/>
      <color theme="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A6596"/>
        <bgColor indexed="64"/>
      </patternFill>
    </fill>
    <fill>
      <patternFill patternType="solid">
        <fgColor rgb="FFA9CBB7"/>
        <bgColor indexed="64"/>
      </patternFill>
    </fill>
    <fill>
      <patternFill patternType="solid">
        <fgColor rgb="FFF06631"/>
        <bgColor indexed="64"/>
      </patternFill>
    </fill>
    <fill>
      <patternFill patternType="solid">
        <fgColor rgb="FFFFA11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6" borderId="1" xfId="0" applyFont="1" applyFill="1" applyBorder="1"/>
    <xf numFmtId="0" fontId="0" fillId="6" borderId="2" xfId="0" applyFill="1" applyBorder="1"/>
    <xf numFmtId="0" fontId="0" fillId="6" borderId="3" xfId="0" applyFill="1" applyBorder="1"/>
    <xf numFmtId="0" fontId="1" fillId="6" borderId="4" xfId="0" applyFont="1" applyFill="1" applyBorder="1"/>
    <xf numFmtId="0" fontId="0" fillId="6" borderId="0" xfId="0" applyFill="1"/>
    <xf numFmtId="0" fontId="0" fillId="6" borderId="5" xfId="0" applyFill="1" applyBorder="1"/>
    <xf numFmtId="0" fontId="0" fillId="6" borderId="4" xfId="0" applyFill="1" applyBorder="1" applyAlignment="1">
      <alignment horizontal="left"/>
    </xf>
    <xf numFmtId="0" fontId="0" fillId="6" borderId="4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1" fillId="6" borderId="4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10" fillId="0" borderId="0" xfId="0" applyFont="1"/>
    <xf numFmtId="0" fontId="13" fillId="0" borderId="0" xfId="0" applyFont="1"/>
    <xf numFmtId="0" fontId="15" fillId="0" borderId="0" xfId="0" applyFont="1"/>
    <xf numFmtId="0" fontId="16" fillId="0" borderId="2" xfId="0" applyFont="1" applyBorder="1" applyAlignment="1">
      <alignment horizontal="right"/>
    </xf>
    <xf numFmtId="164" fontId="5" fillId="0" borderId="2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4" fillId="0" borderId="0" xfId="0" applyFont="1"/>
    <xf numFmtId="164" fontId="3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9" fontId="0" fillId="0" borderId="0" xfId="1" applyFont="1"/>
    <xf numFmtId="0" fontId="0" fillId="0" borderId="9" xfId="0" applyBorder="1"/>
    <xf numFmtId="0" fontId="1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1" fillId="2" borderId="9" xfId="0" applyFont="1" applyFill="1" applyBorder="1"/>
    <xf numFmtId="164" fontId="2" fillId="2" borderId="9" xfId="0" applyNumberFormat="1" applyFont="1" applyFill="1" applyBorder="1" applyAlignment="1">
      <alignment horizontal="center"/>
    </xf>
    <xf numFmtId="164" fontId="24" fillId="2" borderId="9" xfId="0" applyNumberFormat="1" applyFont="1" applyFill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164" fontId="20" fillId="0" borderId="9" xfId="0" applyNumberFormat="1" applyFont="1" applyBorder="1" applyAlignment="1">
      <alignment horizontal="center"/>
    </xf>
    <xf numFmtId="0" fontId="11" fillId="3" borderId="9" xfId="0" applyFont="1" applyFill="1" applyBorder="1"/>
    <xf numFmtId="164" fontId="2" fillId="3" borderId="9" xfId="0" applyNumberFormat="1" applyFont="1" applyFill="1" applyBorder="1" applyAlignment="1">
      <alignment horizontal="center"/>
    </xf>
    <xf numFmtId="164" fontId="24" fillId="3" borderId="9" xfId="0" applyNumberFormat="1" applyFont="1" applyFill="1" applyBorder="1" applyAlignment="1">
      <alignment horizontal="center"/>
    </xf>
    <xf numFmtId="0" fontId="17" fillId="0" borderId="9" xfId="0" applyFont="1" applyBorder="1"/>
    <xf numFmtId="0" fontId="17" fillId="0" borderId="9" xfId="0" applyFont="1" applyBorder="1" applyAlignment="1">
      <alignment horizontal="center"/>
    </xf>
    <xf numFmtId="164" fontId="21" fillId="0" borderId="9" xfId="0" applyNumberFormat="1" applyFont="1" applyBorder="1" applyAlignment="1">
      <alignment horizontal="center"/>
    </xf>
    <xf numFmtId="0" fontId="11" fillId="4" borderId="9" xfId="0" applyFont="1" applyFill="1" applyBorder="1"/>
    <xf numFmtId="164" fontId="2" fillId="4" borderId="9" xfId="0" applyNumberFormat="1" applyFont="1" applyFill="1" applyBorder="1" applyAlignment="1">
      <alignment horizontal="center"/>
    </xf>
    <xf numFmtId="164" fontId="24" fillId="4" borderId="9" xfId="0" applyNumberFormat="1" applyFont="1" applyFill="1" applyBorder="1" applyAlignment="1">
      <alignment horizontal="center"/>
    </xf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164" fontId="22" fillId="0" borderId="9" xfId="0" applyNumberFormat="1" applyFont="1" applyBorder="1" applyAlignment="1">
      <alignment horizontal="center"/>
    </xf>
    <xf numFmtId="0" fontId="12" fillId="5" borderId="9" xfId="0" applyFont="1" applyFill="1" applyBorder="1"/>
    <xf numFmtId="164" fontId="2" fillId="5" borderId="9" xfId="0" applyNumberFormat="1" applyFont="1" applyFill="1" applyBorder="1" applyAlignment="1">
      <alignment horizontal="center"/>
    </xf>
    <xf numFmtId="164" fontId="24" fillId="5" borderId="9" xfId="0" applyNumberFormat="1" applyFont="1" applyFill="1" applyBorder="1" applyAlignment="1">
      <alignment horizontal="center"/>
    </xf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164" fontId="23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7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06631"/>
      <color rgb="FFFFA11E"/>
      <color rgb="FF8CBA9F"/>
      <color rgb="FF3A6596"/>
      <color rgb="FFA9CB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AI Opportunities for Grid Modernization</a:t>
            </a:r>
          </a:p>
        </c:rich>
      </c:tx>
      <c:layout>
        <c:manualLayout>
          <c:xMode val="edge"/>
          <c:yMode val="edge"/>
          <c:x val="0.32759095177666342"/>
          <c:y val="1.3147079588486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'Coordinate Plane'!$C$3</c:f>
              <c:strCache>
                <c:ptCount val="1"/>
                <c:pt idx="0">
                  <c:v>Impact Score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A11E"/>
              </a:solidFill>
              <a:ln w="34925">
                <a:noFill/>
              </a:ln>
              <a:effectLst/>
            </c:spPr>
          </c:marker>
          <c:dPt>
            <c:idx val="0"/>
            <c:marker>
              <c:symbol val="diamond"/>
              <c:size val="9"/>
              <c:spPr>
                <a:solidFill>
                  <a:srgbClr val="3A6596"/>
                </a:solidFill>
                <a:ln w="349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ADF-4AC4-A15E-E5A3300C52B6}"/>
              </c:ext>
            </c:extLst>
          </c:dPt>
          <c:dPt>
            <c:idx val="1"/>
            <c:marker>
              <c:symbol val="diamond"/>
              <c:size val="9"/>
              <c:spPr>
                <a:solidFill>
                  <a:srgbClr val="3A6596"/>
                </a:solidFill>
                <a:ln w="349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DF-4AC4-A15E-E5A3300C52B6}"/>
              </c:ext>
            </c:extLst>
          </c:dPt>
          <c:dPt>
            <c:idx val="2"/>
            <c:marker>
              <c:symbol val="diamond"/>
              <c:size val="9"/>
              <c:spPr>
                <a:solidFill>
                  <a:srgbClr val="3A6596"/>
                </a:solidFill>
                <a:ln w="349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6ADF-4AC4-A15E-E5A3300C52B6}"/>
              </c:ext>
            </c:extLst>
          </c:dPt>
          <c:dPt>
            <c:idx val="3"/>
            <c:marker>
              <c:symbol val="diamond"/>
              <c:size val="9"/>
              <c:spPr>
                <a:solidFill>
                  <a:srgbClr val="3A6596"/>
                </a:solidFill>
                <a:ln w="349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6ADF-4AC4-A15E-E5A3300C52B6}"/>
              </c:ext>
            </c:extLst>
          </c:dPt>
          <c:dPt>
            <c:idx val="5"/>
            <c:marker>
              <c:symbol val="triangle"/>
              <c:size val="9"/>
              <c:spPr>
                <a:solidFill>
                  <a:srgbClr val="8CBA9F"/>
                </a:solidFill>
                <a:ln w="349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6ADF-4AC4-A15E-E5A3300C52B6}"/>
              </c:ext>
            </c:extLst>
          </c:dPt>
          <c:dPt>
            <c:idx val="6"/>
            <c:marker>
              <c:symbol val="triangle"/>
              <c:size val="9"/>
              <c:spPr>
                <a:solidFill>
                  <a:srgbClr val="8CBA9F"/>
                </a:solidFill>
                <a:ln w="349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6ADF-4AC4-A15E-E5A3300C52B6}"/>
              </c:ext>
            </c:extLst>
          </c:dPt>
          <c:dPt>
            <c:idx val="7"/>
            <c:marker>
              <c:symbol val="triangle"/>
              <c:size val="9"/>
              <c:spPr>
                <a:solidFill>
                  <a:srgbClr val="8CBA9F"/>
                </a:solidFill>
                <a:ln w="349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ADF-4AC4-A15E-E5A3300C52B6}"/>
              </c:ext>
            </c:extLst>
          </c:dPt>
          <c:dPt>
            <c:idx val="9"/>
            <c:marker>
              <c:symbol val="square"/>
              <c:size val="9"/>
              <c:spPr>
                <a:solidFill>
                  <a:srgbClr val="F06631"/>
                </a:solidFill>
                <a:ln w="349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ADF-4AC4-A15E-E5A3300C52B6}"/>
              </c:ext>
            </c:extLst>
          </c:dPt>
          <c:dPt>
            <c:idx val="10"/>
            <c:marker>
              <c:symbol val="square"/>
              <c:size val="9"/>
              <c:spPr>
                <a:solidFill>
                  <a:srgbClr val="F06631"/>
                </a:solidFill>
                <a:ln w="349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ADF-4AC4-A15E-E5A3300C52B6}"/>
              </c:ext>
            </c:extLst>
          </c:dPt>
          <c:dPt>
            <c:idx val="11"/>
            <c:marker>
              <c:symbol val="square"/>
              <c:size val="9"/>
              <c:spPr>
                <a:solidFill>
                  <a:srgbClr val="F06631"/>
                </a:solidFill>
                <a:ln w="349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ADF-4AC4-A15E-E5A3300C52B6}"/>
              </c:ext>
            </c:extLst>
          </c:dPt>
          <c:dPt>
            <c:idx val="13"/>
            <c:marker>
              <c:symbol val="circle"/>
              <c:size val="9"/>
              <c:spPr>
                <a:solidFill>
                  <a:srgbClr val="FFA11E"/>
                </a:solidFill>
                <a:ln w="349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ADF-4AC4-A15E-E5A3300C52B6}"/>
              </c:ext>
            </c:extLst>
          </c:dPt>
          <c:dPt>
            <c:idx val="14"/>
            <c:marker>
              <c:symbol val="circle"/>
              <c:size val="9"/>
              <c:spPr>
                <a:solidFill>
                  <a:srgbClr val="FFA11E"/>
                </a:solidFill>
                <a:ln w="349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EAA-E043-BF0F-374E68ACD3DD}"/>
              </c:ext>
            </c:extLst>
          </c:dPt>
          <c:dPt>
            <c:idx val="16"/>
            <c:marker>
              <c:symbol val="circle"/>
              <c:size val="9"/>
              <c:spPr>
                <a:solidFill>
                  <a:srgbClr val="FFA11E"/>
                </a:solidFill>
                <a:ln w="349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EAA-E043-BF0F-374E68ACD3DD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3A659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5588D30-6397-D648-BB33-317AEFBC5210}" type="CELLRANGE">
                      <a:rPr lang="en-US"/>
                      <a:pPr>
                        <a:defRPr sz="1000">
                          <a:solidFill>
                            <a:srgbClr val="3A6596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3A659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ADF-4AC4-A15E-E5A3300C52B6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3A659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44D6008-E4E0-BE40-87E6-8237E330C06C}" type="CELLRANGE">
                      <a:rPr lang="en-US"/>
                      <a:pPr>
                        <a:defRPr sz="1000">
                          <a:solidFill>
                            <a:srgbClr val="3A6596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3A659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ADF-4AC4-A15E-E5A3300C52B6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3A659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43259DB-6E26-FF4A-AB13-89CFFAC70D0B}" type="CELLRANGE">
                      <a:rPr lang="en-US"/>
                      <a:pPr>
                        <a:defRPr sz="1000">
                          <a:solidFill>
                            <a:srgbClr val="3A6596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3A659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ADF-4AC4-A15E-E5A3300C52B6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3A659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9CF9DB-CB2F-A245-BBFC-3E7AF8C3C5DE}" type="CELLRANGE">
                      <a:rPr lang="en-US"/>
                      <a:pPr>
                        <a:defRPr sz="1000">
                          <a:solidFill>
                            <a:srgbClr val="3A6596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3A659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ADF-4AC4-A15E-E5A3300C52B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ADF-4AC4-A15E-E5A3300C52B6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8CBA9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E0CCCA8-3F07-034B-9FEE-75B8DD68FCDB}" type="CELLRANGE">
                      <a:rPr lang="en-US"/>
                      <a:pPr>
                        <a:defRPr sz="1000">
                          <a:solidFill>
                            <a:srgbClr val="8CBA9F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8CBA9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ADF-4AC4-A15E-E5A3300C52B6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8CBA9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F8C5DA-E8DD-B74F-82EF-339A21C9BD0D}" type="CELLRANGE">
                      <a:rPr lang="en-US"/>
                      <a:pPr>
                        <a:defRPr sz="1000">
                          <a:solidFill>
                            <a:srgbClr val="8CBA9F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8CBA9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ADF-4AC4-A15E-E5A3300C52B6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8CBA9F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F513BFF-8B0F-E141-ADD1-0D0805D49B96}" type="CELLRANGE">
                      <a:rPr lang="en-US"/>
                      <a:pPr>
                        <a:defRPr sz="1000">
                          <a:solidFill>
                            <a:srgbClr val="8CBA9F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8CBA9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ADF-4AC4-A15E-E5A3300C52B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6ADF-4AC4-A15E-E5A3300C52B6}"/>
                </c:ext>
              </c:extLst>
            </c:dLbl>
            <c:dLbl>
              <c:idx val="9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F0663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C8D397A-2D72-9745-BD56-8C3D247D5CE9}" type="CELLRANGE">
                      <a:rPr lang="en-US"/>
                      <a:pPr>
                        <a:defRPr sz="1000">
                          <a:solidFill>
                            <a:srgbClr val="F0663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0663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ADF-4AC4-A15E-E5A3300C52B6}"/>
                </c:ext>
              </c:extLst>
            </c:dLbl>
            <c:dLbl>
              <c:idx val="1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F0663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69F94EE-EA11-1C41-B74C-3BF2DC207B92}" type="CELLRANGE">
                      <a:rPr lang="en-US"/>
                      <a:pPr>
                        <a:defRPr sz="1000">
                          <a:solidFill>
                            <a:srgbClr val="F0663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0663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6ADF-4AC4-A15E-E5A3300C52B6}"/>
                </c:ext>
              </c:extLst>
            </c:dLbl>
            <c:dLbl>
              <c:idx val="1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F0663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C0752EC-CF2B-2348-B8ED-E1F3693C33E3}" type="CELLRANGE">
                      <a:rPr lang="en-US"/>
                      <a:pPr>
                        <a:defRPr sz="1000">
                          <a:solidFill>
                            <a:srgbClr val="F06631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0663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ADF-4AC4-A15E-E5A3300C52B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6ADF-4AC4-A15E-E5A3300C52B6}"/>
                </c:ext>
              </c:extLst>
            </c:dLbl>
            <c:dLbl>
              <c:idx val="1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FFA11E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923FEDC-DE30-114B-BB84-29D8DF0FAB9C}" type="CELLRANGE">
                      <a:rPr lang="en-US"/>
                      <a:pPr>
                        <a:defRPr sz="1000">
                          <a:solidFill>
                            <a:srgbClr val="FFA11E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A11E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6ADF-4AC4-A15E-E5A3300C52B6}"/>
                </c:ext>
              </c:extLst>
            </c:dLbl>
            <c:dLbl>
              <c:idx val="1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FFA11E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9413A25-B5E8-974E-A1B7-013C60B9F847}" type="CELLRANGE">
                      <a:rPr lang="en-US"/>
                      <a:pPr>
                        <a:defRPr sz="1000">
                          <a:solidFill>
                            <a:srgbClr val="FFA11E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A11E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EAA-E043-BF0F-374E68ACD3DD}"/>
                </c:ext>
              </c:extLst>
            </c:dLbl>
            <c:dLbl>
              <c:idx val="1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FFA11E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41C838F-84B8-054F-BF65-78C2E10D797A}" type="CELLRANGE">
                      <a:rPr lang="en-US"/>
                      <a:pPr>
                        <a:defRPr sz="1000">
                          <a:solidFill>
                            <a:srgbClr val="FFA11E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A11E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EAA-E043-BF0F-374E68ACD3DD}"/>
                </c:ext>
              </c:extLst>
            </c:dLbl>
            <c:dLbl>
              <c:idx val="1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FFA11E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BC58685-2A13-FB40-B443-56E692440885}" type="CELLRANGE">
                      <a:rPr lang="en-US"/>
                      <a:pPr>
                        <a:defRPr sz="1000">
                          <a:solidFill>
                            <a:srgbClr val="FFA11E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FFA11E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EAA-E043-BF0F-374E68ACD3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'Coordinate Plane'!$B$5:$B$21</c:f>
              <c:numCache>
                <c:formatCode>0.0</c:formatCode>
                <c:ptCount val="17"/>
                <c:pt idx="0">
                  <c:v>3.3333333333333335</c:v>
                </c:pt>
                <c:pt idx="1">
                  <c:v>2</c:v>
                </c:pt>
                <c:pt idx="2">
                  <c:v>1.3333333333333333</c:v>
                </c:pt>
                <c:pt idx="3">
                  <c:v>2.3333333333333335</c:v>
                </c:pt>
                <c:pt idx="5">
                  <c:v>2.3333333333333335</c:v>
                </c:pt>
                <c:pt idx="6">
                  <c:v>3.3333333333333335</c:v>
                </c:pt>
                <c:pt idx="7">
                  <c:v>2.3333333333333335</c:v>
                </c:pt>
                <c:pt idx="9">
                  <c:v>3</c:v>
                </c:pt>
                <c:pt idx="10">
                  <c:v>5</c:v>
                </c:pt>
                <c:pt idx="11">
                  <c:v>2.6666666666666665</c:v>
                </c:pt>
                <c:pt idx="13">
                  <c:v>3.3333333333333335</c:v>
                </c:pt>
                <c:pt idx="14">
                  <c:v>4.666666666666667</c:v>
                </c:pt>
                <c:pt idx="15">
                  <c:v>3.3333333333333335</c:v>
                </c:pt>
                <c:pt idx="16">
                  <c:v>2.3333333333333335</c:v>
                </c:pt>
              </c:numCache>
            </c:numRef>
          </c:xVal>
          <c:yVal>
            <c:numRef>
              <c:f>'Coordinate Plane'!$C$5:$C$21</c:f>
              <c:numCache>
                <c:formatCode>0.0</c:formatCode>
                <c:ptCount val="17"/>
                <c:pt idx="0">
                  <c:v>3.6666666666666665</c:v>
                </c:pt>
                <c:pt idx="1">
                  <c:v>4.666666666666667</c:v>
                </c:pt>
                <c:pt idx="2">
                  <c:v>3</c:v>
                </c:pt>
                <c:pt idx="3">
                  <c:v>4</c:v>
                </c:pt>
                <c:pt idx="5">
                  <c:v>3.6666666666666665</c:v>
                </c:pt>
                <c:pt idx="6">
                  <c:v>4.333333333333333</c:v>
                </c:pt>
                <c:pt idx="7">
                  <c:v>3.3333333333333335</c:v>
                </c:pt>
                <c:pt idx="9">
                  <c:v>4.333333333333333</c:v>
                </c:pt>
                <c:pt idx="10">
                  <c:v>3.6666666666666665</c:v>
                </c:pt>
                <c:pt idx="11">
                  <c:v>2.6666666666666665</c:v>
                </c:pt>
                <c:pt idx="13">
                  <c:v>4</c:v>
                </c:pt>
                <c:pt idx="14">
                  <c:v>4.666666666666667</c:v>
                </c:pt>
                <c:pt idx="15">
                  <c:v>4</c:v>
                </c:pt>
                <c:pt idx="16">
                  <c:v>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'Coordinate Plane'!$A$5:$A$21</c15:f>
                <c15:dlblRangeCache>
                  <c:ptCount val="17"/>
                  <c:pt idx="0">
                    <c:v>Capital Allocations</c:v>
                  </c:pt>
                  <c:pt idx="1">
                    <c:v>Grid Capacity</c:v>
                  </c:pt>
                  <c:pt idx="2">
                    <c:v>Transportation &amp; Energy</c:v>
                  </c:pt>
                  <c:pt idx="3">
                    <c:v>Interconnection</c:v>
                  </c:pt>
                  <c:pt idx="4">
                    <c:v>Siting and Permitting</c:v>
                  </c:pt>
                  <c:pt idx="5">
                    <c:v>Zoning and Local Permits</c:v>
                  </c:pt>
                  <c:pt idx="6">
                    <c:v>Federal Reviews</c:v>
                  </c:pt>
                  <c:pt idx="7">
                    <c:v>SME Review Support</c:v>
                  </c:pt>
                  <c:pt idx="8">
                    <c:v>Operations and Reliability</c:v>
                  </c:pt>
                  <c:pt idx="9">
                    <c:v>Load and Supply Matching</c:v>
                  </c:pt>
                  <c:pt idx="10">
                    <c:v>Predictive Maintenance</c:v>
                  </c:pt>
                  <c:pt idx="11">
                    <c:v>Operational Safety</c:v>
                  </c:pt>
                  <c:pt idx="12">
                    <c:v>Resilience</c:v>
                  </c:pt>
                  <c:pt idx="13">
                    <c:v>Self-healing Infrastructure</c:v>
                  </c:pt>
                  <c:pt idx="14">
                    <c:v>Anomalous Events</c:v>
                  </c:pt>
                  <c:pt idx="15">
                    <c:v>Situation Awareness</c:v>
                  </c:pt>
                  <c:pt idx="16">
                    <c:v>DER Resilience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6ADF-4AC4-A15E-E5A3300C52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500445999"/>
        <c:axId val="500443599"/>
      </c:scatterChart>
      <c:valAx>
        <c:axId val="500445999"/>
        <c:scaling>
          <c:orientation val="minMax"/>
          <c:max val="5"/>
          <c:min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Readiness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443599"/>
        <c:crosses val="autoZero"/>
        <c:crossBetween val="midCat"/>
        <c:majorUnit val="1"/>
      </c:valAx>
      <c:valAx>
        <c:axId val="500443599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Impact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445999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333374</xdr:colOff>
      <xdr:row>1</xdr:row>
      <xdr:rowOff>14286</xdr:rowOff>
    </xdr:from>
    <xdr:to>
      <xdr:col>15</xdr:col>
      <xdr:colOff>438150</xdr:colOff>
      <xdr:row>31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85E805-D93C-EE14-FCE4-5843852B8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333375</xdr:colOff>
      <xdr:row>15</xdr:row>
      <xdr:rowOff>180975</xdr:rowOff>
    </xdr:from>
    <xdr:to>
      <xdr:col>15</xdr:col>
      <xdr:colOff>449331</xdr:colOff>
      <xdr:row>16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453AE1E-0252-4797-9F21-0BA45F555210}"/>
            </a:ext>
          </a:extLst>
        </xdr:cNvPr>
        <xdr:cNvCxnSpPr/>
      </xdr:nvCxnSpPr>
      <xdr:spPr>
        <a:xfrm>
          <a:off x="4855679" y="3038475"/>
          <a:ext cx="6858000" cy="19050"/>
        </a:xfrm>
        <a:prstGeom prst="line">
          <a:avLst/>
        </a:prstGeom>
        <a:ln w="285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2</xdr:row>
      <xdr:rowOff>121335</xdr:rowOff>
    </xdr:from>
    <xdr:to>
      <xdr:col>9</xdr:col>
      <xdr:colOff>581025</xdr:colOff>
      <xdr:row>28</xdr:row>
      <xdr:rowOff>106095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165F2D62-4772-CF85-DD8E-BC96F44F7A39}"/>
            </a:ext>
          </a:extLst>
        </xdr:cNvPr>
        <xdr:cNvCxnSpPr/>
      </xdr:nvCxnSpPr>
      <xdr:spPr>
        <a:xfrm>
          <a:off x="8148845" y="502335"/>
          <a:ext cx="19050" cy="4937760"/>
        </a:xfrm>
        <a:prstGeom prst="line">
          <a:avLst/>
        </a:prstGeom>
        <a:ln w="285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361950</xdr:colOff>
      <xdr:row>2</xdr:row>
      <xdr:rowOff>28575</xdr:rowOff>
    </xdr:from>
    <xdr:ext cx="1854675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1A0589F-CD59-203D-78A4-AAC8EEE32EE1}"/>
            </a:ext>
          </a:extLst>
        </xdr:cNvPr>
        <xdr:cNvSpPr txBox="1"/>
      </xdr:nvSpPr>
      <xdr:spPr>
        <a:xfrm>
          <a:off x="9753600" y="409575"/>
          <a:ext cx="18546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i="1"/>
            <a:t>High-Impact</a:t>
          </a:r>
          <a:r>
            <a:rPr lang="en-US" sz="1100" i="1" baseline="0"/>
            <a:t> / </a:t>
          </a:r>
          <a:r>
            <a:rPr lang="en-US" sz="1100" i="1"/>
            <a:t>High-Readiness</a:t>
          </a:r>
        </a:p>
      </xdr:txBody>
    </xdr:sp>
    <xdr:clientData/>
  </xdr:oneCellAnchor>
  <xdr:oneCellAnchor>
    <xdr:from>
      <xdr:col>12</xdr:col>
      <xdr:colOff>390525</xdr:colOff>
      <xdr:row>29</xdr:row>
      <xdr:rowOff>123825</xdr:rowOff>
    </xdr:from>
    <xdr:ext cx="1827360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1804E20-0D16-4666-B142-476F916BE4C4}"/>
            </a:ext>
          </a:extLst>
        </xdr:cNvPr>
        <xdr:cNvSpPr txBox="1"/>
      </xdr:nvSpPr>
      <xdr:spPr>
        <a:xfrm>
          <a:off x="9782175" y="5648325"/>
          <a:ext cx="18273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i="1"/>
            <a:t>Low-Impact</a:t>
          </a:r>
          <a:r>
            <a:rPr lang="en-US" sz="1100" i="1" baseline="0"/>
            <a:t> / </a:t>
          </a:r>
          <a:r>
            <a:rPr lang="en-US" sz="1100" i="1"/>
            <a:t>High-Readiness</a:t>
          </a:r>
        </a:p>
      </xdr:txBody>
    </xdr:sp>
    <xdr:clientData/>
  </xdr:oneCellAnchor>
  <xdr:oneCellAnchor>
    <xdr:from>
      <xdr:col>4</xdr:col>
      <xdr:colOff>142875</xdr:colOff>
      <xdr:row>30</xdr:row>
      <xdr:rowOff>0</xdr:rowOff>
    </xdr:from>
    <xdr:ext cx="1800045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2E8C9CF-99B2-47C6-A12B-2426511ECC7E}"/>
            </a:ext>
          </a:extLst>
        </xdr:cNvPr>
        <xdr:cNvSpPr txBox="1"/>
      </xdr:nvSpPr>
      <xdr:spPr>
        <a:xfrm>
          <a:off x="4657725" y="5715000"/>
          <a:ext cx="18000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i="1"/>
            <a:t>Low-Impact /</a:t>
          </a:r>
          <a:r>
            <a:rPr lang="en-US" sz="1100" i="1" baseline="0"/>
            <a:t> </a:t>
          </a:r>
          <a:r>
            <a:rPr lang="en-US" sz="1100" i="1"/>
            <a:t>Low-Readiness</a:t>
          </a:r>
        </a:p>
      </xdr:txBody>
    </xdr:sp>
    <xdr:clientData/>
  </xdr:oneCellAnchor>
  <xdr:oneCellAnchor>
    <xdr:from>
      <xdr:col>4</xdr:col>
      <xdr:colOff>200025</xdr:colOff>
      <xdr:row>2</xdr:row>
      <xdr:rowOff>38100</xdr:rowOff>
    </xdr:from>
    <xdr:ext cx="1853713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EED77EA-08AA-4AD5-9537-6D3797761499}"/>
            </a:ext>
          </a:extLst>
        </xdr:cNvPr>
        <xdr:cNvSpPr txBox="1"/>
      </xdr:nvSpPr>
      <xdr:spPr>
        <a:xfrm>
          <a:off x="4714875" y="419100"/>
          <a:ext cx="185371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i="1"/>
            <a:t>High-Impact / Low-Readiness</a:t>
          </a:r>
        </a:p>
      </xdr:txBody>
    </xdr:sp>
    <xdr:clientData/>
  </xdr:oneCellAnchor>
  <xdr:twoCellAnchor>
    <xdr:from>
      <xdr:col>3</xdr:col>
      <xdr:colOff>571500</xdr:colOff>
      <xdr:row>12</xdr:row>
      <xdr:rowOff>38100</xdr:rowOff>
    </xdr:from>
    <xdr:to>
      <xdr:col>3</xdr:col>
      <xdr:colOff>571500</xdr:colOff>
      <xdr:row>14</xdr:row>
      <xdr:rowOff>85725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8645B6C8-5054-D9AC-F4C8-58F3C5C2E07D}"/>
            </a:ext>
          </a:extLst>
        </xdr:cNvPr>
        <xdr:cNvCxnSpPr/>
      </xdr:nvCxnSpPr>
      <xdr:spPr>
        <a:xfrm flipV="1">
          <a:off x="6286500" y="2324100"/>
          <a:ext cx="0" cy="42862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280988</xdr:colOff>
      <xdr:row>30</xdr:row>
      <xdr:rowOff>61914</xdr:rowOff>
    </xdr:from>
    <xdr:to>
      <xdr:col>11</xdr:col>
      <xdr:colOff>100013</xdr:colOff>
      <xdr:row>30</xdr:row>
      <xdr:rowOff>61914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55098439-DBCB-4072-AE3E-6ACE8A6895BB}"/>
            </a:ext>
          </a:extLst>
        </xdr:cNvPr>
        <xdr:cNvCxnSpPr/>
      </xdr:nvCxnSpPr>
      <xdr:spPr>
        <a:xfrm rot="5400000" flipV="1">
          <a:off x="10477501" y="5562601"/>
          <a:ext cx="0" cy="42862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541268</xdr:colOff>
      <xdr:row>24</xdr:row>
      <xdr:rowOff>33130</xdr:rowOff>
    </xdr:from>
    <xdr:ext cx="1673022" cy="78124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BB520F6-8084-4659-882E-E66BAA3F884C}"/>
            </a:ext>
          </a:extLst>
        </xdr:cNvPr>
        <xdr:cNvSpPr txBox="1"/>
      </xdr:nvSpPr>
      <xdr:spPr>
        <a:xfrm>
          <a:off x="9966877" y="4605130"/>
          <a:ext cx="1673022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en-US" sz="1100" b="1" i="1">
              <a:solidFill>
                <a:srgbClr val="3A6596"/>
              </a:solidFill>
            </a:rPr>
            <a:t>Grid Planning</a:t>
          </a:r>
        </a:p>
        <a:p>
          <a:pPr algn="r"/>
          <a:r>
            <a:rPr lang="en-US" sz="1100" b="1" i="1">
              <a:solidFill>
                <a:srgbClr val="8CBA9F"/>
              </a:solidFill>
            </a:rPr>
            <a:t>Siting</a:t>
          </a:r>
          <a:r>
            <a:rPr lang="en-US" sz="1100" b="1" i="1" baseline="0">
              <a:solidFill>
                <a:srgbClr val="8CBA9F"/>
              </a:solidFill>
            </a:rPr>
            <a:t> and Permitting</a:t>
          </a:r>
        </a:p>
        <a:p>
          <a:pPr algn="r"/>
          <a:r>
            <a:rPr lang="en-US" sz="1100" b="1" i="1" baseline="0">
              <a:solidFill>
                <a:srgbClr val="F06631"/>
              </a:solidFill>
            </a:rPr>
            <a:t>Operations and Reliability</a:t>
          </a:r>
        </a:p>
        <a:p>
          <a:pPr algn="r"/>
          <a:r>
            <a:rPr lang="en-US" sz="1100" b="1" i="1" baseline="0">
              <a:solidFill>
                <a:srgbClr val="FFA11E"/>
              </a:solidFill>
            </a:rPr>
            <a:t>Resilience</a:t>
          </a:r>
          <a:endParaRPr lang="en-US" sz="1100" b="1" i="1">
            <a:solidFill>
              <a:srgbClr val="FFA11E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EF444-0422-4359-8392-0A45EE72A639}">
  <dimension ref="A3:C21"/>
  <sheetViews>
    <sheetView zoomScale="115" zoomScaleNormal="115" workbookViewId="0">
      <selection activeCell="S41" sqref="S41"/>
    </sheetView>
  </sheetViews>
  <sheetFormatPr baseColWidth="10" defaultColWidth="8.83203125" defaultRowHeight="15" x14ac:dyDescent="0.2"/>
  <cols>
    <col min="1" max="1" width="26.33203125" customWidth="1"/>
    <col min="2" max="3" width="16.1640625" customWidth="1"/>
  </cols>
  <sheetData>
    <row r="3" spans="1:3" x14ac:dyDescent="0.2">
      <c r="B3" s="4" t="s">
        <v>40</v>
      </c>
      <c r="C3" s="4" t="s">
        <v>41</v>
      </c>
    </row>
    <row r="4" spans="1:3" x14ac:dyDescent="0.2">
      <c r="A4" s="35" t="s">
        <v>0</v>
      </c>
      <c r="B4" s="4"/>
      <c r="C4" s="4"/>
    </row>
    <row r="5" spans="1:3" x14ac:dyDescent="0.2">
      <c r="A5" s="3" t="s">
        <v>42</v>
      </c>
      <c r="B5" s="30">
        <f>'Scoring Matrix Summary'!E5</f>
        <v>3.3333333333333335</v>
      </c>
      <c r="C5" s="30">
        <f>'Scoring Matrix Summary'!I5</f>
        <v>3.6666666666666665</v>
      </c>
    </row>
    <row r="6" spans="1:3" x14ac:dyDescent="0.2">
      <c r="A6" s="3" t="s">
        <v>43</v>
      </c>
      <c r="B6" s="30">
        <f>'Scoring Matrix Summary'!E6</f>
        <v>2</v>
      </c>
      <c r="C6" s="30">
        <f>'Scoring Matrix Summary'!I6</f>
        <v>4.666666666666667</v>
      </c>
    </row>
    <row r="7" spans="1:3" x14ac:dyDescent="0.2">
      <c r="A7" s="3" t="s">
        <v>44</v>
      </c>
      <c r="B7" s="30">
        <f>'Scoring Matrix Summary'!E7</f>
        <v>1.3333333333333333</v>
      </c>
      <c r="C7" s="30">
        <f>'Scoring Matrix Summary'!I7</f>
        <v>3</v>
      </c>
    </row>
    <row r="8" spans="1:3" x14ac:dyDescent="0.2">
      <c r="A8" s="3" t="s">
        <v>45</v>
      </c>
      <c r="B8" s="30">
        <f>'Scoring Matrix Summary'!E8</f>
        <v>2.3333333333333335</v>
      </c>
      <c r="C8" s="30">
        <f>'Scoring Matrix Summary'!I8</f>
        <v>4</v>
      </c>
    </row>
    <row r="9" spans="1:3" x14ac:dyDescent="0.2">
      <c r="A9" s="36" t="s">
        <v>13</v>
      </c>
      <c r="B9" s="30"/>
      <c r="C9" s="30"/>
    </row>
    <row r="10" spans="1:3" x14ac:dyDescent="0.2">
      <c r="A10" s="27" t="s">
        <v>125</v>
      </c>
      <c r="B10" s="31">
        <f>'Scoring Matrix Summary'!E10</f>
        <v>2.3333333333333335</v>
      </c>
      <c r="C10" s="31">
        <f>'Scoring Matrix Summary'!I10</f>
        <v>3.6666666666666665</v>
      </c>
    </row>
    <row r="11" spans="1:3" x14ac:dyDescent="0.2">
      <c r="A11" s="27" t="s">
        <v>126</v>
      </c>
      <c r="B11" s="31">
        <f>'Scoring Matrix Summary'!E11</f>
        <v>3.3333333333333335</v>
      </c>
      <c r="C11" s="31">
        <f>'Scoring Matrix Summary'!I11</f>
        <v>4.333333333333333</v>
      </c>
    </row>
    <row r="12" spans="1:3" x14ac:dyDescent="0.2">
      <c r="A12" s="27" t="s">
        <v>127</v>
      </c>
      <c r="B12" s="31">
        <f>'Scoring Matrix Summary'!E12</f>
        <v>2.3333333333333335</v>
      </c>
      <c r="C12" s="31">
        <f>'Scoring Matrix Summary'!I12</f>
        <v>3.3333333333333335</v>
      </c>
    </row>
    <row r="13" spans="1:3" x14ac:dyDescent="0.2">
      <c r="A13" s="37" t="s">
        <v>14</v>
      </c>
      <c r="B13" s="31"/>
      <c r="C13" s="31"/>
    </row>
    <row r="14" spans="1:3" x14ac:dyDescent="0.2">
      <c r="A14" s="17" t="s">
        <v>34</v>
      </c>
      <c r="B14" s="32">
        <f>'Scoring Matrix Summary'!E14</f>
        <v>3</v>
      </c>
      <c r="C14" s="32">
        <f>'Scoring Matrix Summary'!I14</f>
        <v>4.333333333333333</v>
      </c>
    </row>
    <row r="15" spans="1:3" x14ac:dyDescent="0.2">
      <c r="A15" s="17" t="s">
        <v>46</v>
      </c>
      <c r="B15" s="32">
        <f>'Scoring Matrix Summary'!E15</f>
        <v>5</v>
      </c>
      <c r="C15" s="32">
        <f>'Scoring Matrix Summary'!I15</f>
        <v>3.6666666666666665</v>
      </c>
    </row>
    <row r="16" spans="1:3" x14ac:dyDescent="0.2">
      <c r="A16" s="17" t="s">
        <v>47</v>
      </c>
      <c r="B16" s="32">
        <f>'Scoring Matrix Summary'!E16</f>
        <v>2.6666666666666665</v>
      </c>
      <c r="C16" s="32">
        <f>'Scoring Matrix Summary'!I16</f>
        <v>2.6666666666666665</v>
      </c>
    </row>
    <row r="17" spans="1:3" x14ac:dyDescent="0.2">
      <c r="A17" s="38" t="s">
        <v>121</v>
      </c>
      <c r="B17" s="32"/>
      <c r="C17" s="32"/>
    </row>
    <row r="18" spans="1:3" x14ac:dyDescent="0.2">
      <c r="A18" s="18" t="s">
        <v>48</v>
      </c>
      <c r="B18" s="33">
        <f>'Scoring Matrix Summary'!E18</f>
        <v>3.3333333333333335</v>
      </c>
      <c r="C18" s="33">
        <f>'Scoring Matrix Summary'!I18</f>
        <v>4</v>
      </c>
    </row>
    <row r="19" spans="1:3" x14ac:dyDescent="0.2">
      <c r="A19" s="18" t="s">
        <v>49</v>
      </c>
      <c r="B19" s="33">
        <f>'Scoring Matrix Summary'!E19</f>
        <v>4.666666666666667</v>
      </c>
      <c r="C19" s="33">
        <f>'Scoring Matrix Summary'!I19</f>
        <v>4.666666666666667</v>
      </c>
    </row>
    <row r="20" spans="1:3" x14ac:dyDescent="0.2">
      <c r="A20" s="18" t="s">
        <v>51</v>
      </c>
      <c r="B20" s="33">
        <f>'Scoring Matrix Summary'!E20</f>
        <v>3.3333333333333335</v>
      </c>
      <c r="C20" s="33">
        <f>'Scoring Matrix Summary'!I20</f>
        <v>4</v>
      </c>
    </row>
    <row r="21" spans="1:3" x14ac:dyDescent="0.2">
      <c r="A21" s="18" t="s">
        <v>50</v>
      </c>
      <c r="B21" s="33">
        <f>'Scoring Matrix Summary'!E21</f>
        <v>2.3333333333333335</v>
      </c>
      <c r="C21" s="33">
        <f>'Scoring Matrix Summary'!I21</f>
        <v>4</v>
      </c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D63AF-9CF0-4214-91D9-04D13487BABE}">
  <dimension ref="A1:S32"/>
  <sheetViews>
    <sheetView tabSelected="1" workbookViewId="0">
      <selection activeCell="B11" sqref="B11"/>
    </sheetView>
  </sheetViews>
  <sheetFormatPr baseColWidth="10" defaultColWidth="8.83203125" defaultRowHeight="15" x14ac:dyDescent="0.2"/>
  <cols>
    <col min="1" max="1" width="53.5" customWidth="1"/>
    <col min="2" max="9" width="14.6640625" customWidth="1"/>
    <col min="10" max="10" width="4.33203125" customWidth="1"/>
    <col min="18" max="19" width="11.6640625" customWidth="1"/>
  </cols>
  <sheetData>
    <row r="1" spans="1:19" x14ac:dyDescent="0.2">
      <c r="B1" s="67" t="s">
        <v>1</v>
      </c>
      <c r="C1" s="68"/>
      <c r="D1" s="68"/>
      <c r="E1" s="69"/>
      <c r="F1" s="67" t="s">
        <v>4</v>
      </c>
      <c r="G1" s="68"/>
      <c r="H1" s="68"/>
      <c r="I1" s="69"/>
    </row>
    <row r="2" spans="1:19" ht="33.75" customHeight="1" x14ac:dyDescent="0.2">
      <c r="B2" s="70" t="s">
        <v>21</v>
      </c>
      <c r="C2" s="71"/>
      <c r="D2" s="71"/>
      <c r="E2" s="72"/>
      <c r="F2" s="70" t="s">
        <v>22</v>
      </c>
      <c r="G2" s="71"/>
      <c r="H2" s="71"/>
      <c r="I2" s="72"/>
    </row>
    <row r="3" spans="1:19" x14ac:dyDescent="0.2">
      <c r="A3" s="40"/>
      <c r="B3" s="41" t="s">
        <v>24</v>
      </c>
      <c r="C3" s="41" t="s">
        <v>2</v>
      </c>
      <c r="D3" s="41" t="s">
        <v>3</v>
      </c>
      <c r="E3" s="42" t="s">
        <v>20</v>
      </c>
      <c r="F3" s="41" t="s">
        <v>5</v>
      </c>
      <c r="G3" s="41" t="s">
        <v>6</v>
      </c>
      <c r="H3" s="41" t="s">
        <v>7</v>
      </c>
      <c r="I3" s="42" t="s">
        <v>20</v>
      </c>
      <c r="K3" s="5" t="s">
        <v>23</v>
      </c>
      <c r="L3" s="6"/>
      <c r="M3" s="6"/>
      <c r="N3" s="6"/>
      <c r="O3" s="6"/>
      <c r="P3" s="6"/>
      <c r="Q3" s="6"/>
      <c r="R3" s="6"/>
      <c r="S3" s="7"/>
    </row>
    <row r="4" spans="1:19" x14ac:dyDescent="0.2">
      <c r="A4" s="43" t="s">
        <v>0</v>
      </c>
      <c r="B4" s="44">
        <f>AVERAGE(B5:B8)</f>
        <v>3</v>
      </c>
      <c r="C4" s="44">
        <f t="shared" ref="C4:I4" si="0">AVERAGE(C5:C8)</f>
        <v>2</v>
      </c>
      <c r="D4" s="44">
        <f t="shared" si="0"/>
        <v>1.75</v>
      </c>
      <c r="E4" s="45">
        <f t="shared" si="0"/>
        <v>2.25</v>
      </c>
      <c r="F4" s="44">
        <f t="shared" si="0"/>
        <v>4.25</v>
      </c>
      <c r="G4" s="44">
        <f t="shared" si="0"/>
        <v>4.25</v>
      </c>
      <c r="H4" s="44">
        <f t="shared" si="0"/>
        <v>3</v>
      </c>
      <c r="I4" s="45">
        <f t="shared" si="0"/>
        <v>3.8333333333333335</v>
      </c>
      <c r="K4" s="8" t="s">
        <v>16</v>
      </c>
      <c r="L4" s="9"/>
      <c r="M4" s="9"/>
      <c r="N4" s="9"/>
      <c r="O4" s="9"/>
      <c r="P4" s="9"/>
      <c r="Q4" s="9"/>
      <c r="R4" s="9"/>
      <c r="S4" s="10"/>
    </row>
    <row r="5" spans="1:19" x14ac:dyDescent="0.2">
      <c r="A5" s="46" t="s">
        <v>30</v>
      </c>
      <c r="B5" s="47">
        <f>'Category Scoring Breakdown'!B5</f>
        <v>4</v>
      </c>
      <c r="C5" s="47">
        <f>'Category Scoring Breakdown'!B6</f>
        <v>3</v>
      </c>
      <c r="D5" s="47">
        <f>'Category Scoring Breakdown'!B7</f>
        <v>3</v>
      </c>
      <c r="E5" s="48">
        <f>AVERAGE(B5:D5)</f>
        <v>3.3333333333333335</v>
      </c>
      <c r="F5" s="47">
        <f>'Category Scoring Breakdown'!B9</f>
        <v>4</v>
      </c>
      <c r="G5" s="47">
        <f>'Category Scoring Breakdown'!B10</f>
        <v>4</v>
      </c>
      <c r="H5" s="47">
        <f>'Category Scoring Breakdown'!B11</f>
        <v>3</v>
      </c>
      <c r="I5" s="48">
        <f>AVERAGE(F5:H5)</f>
        <v>3.6666666666666665</v>
      </c>
      <c r="K5" s="11" t="s">
        <v>25</v>
      </c>
      <c r="L5" s="9"/>
      <c r="M5" s="9"/>
      <c r="N5" s="9"/>
      <c r="O5" s="9"/>
      <c r="P5" s="9"/>
      <c r="Q5" s="9"/>
      <c r="R5" s="9"/>
      <c r="S5" s="10"/>
    </row>
    <row r="6" spans="1:19" x14ac:dyDescent="0.2">
      <c r="A6" s="46" t="s">
        <v>31</v>
      </c>
      <c r="B6" s="47">
        <f>'Category Scoring Breakdown'!B14</f>
        <v>3</v>
      </c>
      <c r="C6" s="47">
        <f>'Category Scoring Breakdown'!B15</f>
        <v>2</v>
      </c>
      <c r="D6" s="47">
        <f>'Category Scoring Breakdown'!B16</f>
        <v>1</v>
      </c>
      <c r="E6" s="48">
        <f t="shared" ref="E6:E21" si="1">AVERAGE(B6:D6)</f>
        <v>2</v>
      </c>
      <c r="F6" s="47">
        <f>'Category Scoring Breakdown'!B18</f>
        <v>5</v>
      </c>
      <c r="G6" s="47">
        <f>'Category Scoring Breakdown'!B19</f>
        <v>5</v>
      </c>
      <c r="H6" s="47">
        <f>'Category Scoring Breakdown'!B20</f>
        <v>4</v>
      </c>
      <c r="I6" s="48">
        <f t="shared" ref="I6:I21" si="2">AVERAGE(F6:H6)</f>
        <v>4.666666666666667</v>
      </c>
      <c r="K6" s="11" t="s">
        <v>52</v>
      </c>
      <c r="L6" s="9"/>
      <c r="M6" s="9"/>
      <c r="N6" s="9"/>
      <c r="O6" s="9"/>
      <c r="P6" s="9"/>
      <c r="Q6" s="9"/>
      <c r="R6" s="9"/>
      <c r="S6" s="10"/>
    </row>
    <row r="7" spans="1:19" x14ac:dyDescent="0.2">
      <c r="A7" s="46" t="s">
        <v>32</v>
      </c>
      <c r="B7" s="47">
        <f>'Category Scoring Breakdown'!B23</f>
        <v>2</v>
      </c>
      <c r="C7" s="47">
        <f>'Category Scoring Breakdown'!B24</f>
        <v>1</v>
      </c>
      <c r="D7" s="47">
        <f>'Category Scoring Breakdown'!B25</f>
        <v>1</v>
      </c>
      <c r="E7" s="48">
        <f t="shared" si="1"/>
        <v>1.3333333333333333</v>
      </c>
      <c r="F7" s="47">
        <f>'Category Scoring Breakdown'!B27</f>
        <v>3</v>
      </c>
      <c r="G7" s="47">
        <f>'Category Scoring Breakdown'!B28</f>
        <v>4</v>
      </c>
      <c r="H7" s="47">
        <f>'Category Scoring Breakdown'!B29</f>
        <v>2</v>
      </c>
      <c r="I7" s="48">
        <f t="shared" si="2"/>
        <v>3</v>
      </c>
      <c r="K7" s="11" t="s">
        <v>29</v>
      </c>
      <c r="L7" s="9"/>
      <c r="M7" s="9"/>
      <c r="N7" s="9"/>
      <c r="O7" s="9"/>
      <c r="P7" s="9"/>
      <c r="Q7" s="9"/>
      <c r="R7" s="9"/>
      <c r="S7" s="10"/>
    </row>
    <row r="8" spans="1:19" x14ac:dyDescent="0.2">
      <c r="A8" s="46" t="s">
        <v>33</v>
      </c>
      <c r="B8" s="47">
        <f>'Category Scoring Breakdown'!B32</f>
        <v>3</v>
      </c>
      <c r="C8" s="47">
        <f>'Category Scoring Breakdown'!B33</f>
        <v>2</v>
      </c>
      <c r="D8" s="47">
        <f>'Category Scoring Breakdown'!B34</f>
        <v>2</v>
      </c>
      <c r="E8" s="48">
        <f t="shared" si="1"/>
        <v>2.3333333333333335</v>
      </c>
      <c r="F8" s="47">
        <f>'Category Scoring Breakdown'!B36</f>
        <v>5</v>
      </c>
      <c r="G8" s="47">
        <f>'Category Scoring Breakdown'!B37</f>
        <v>4</v>
      </c>
      <c r="H8" s="47">
        <f>'Category Scoring Breakdown'!B38</f>
        <v>3</v>
      </c>
      <c r="I8" s="48">
        <f t="shared" si="2"/>
        <v>4</v>
      </c>
      <c r="K8" s="12"/>
      <c r="L8" s="9"/>
      <c r="M8" s="9"/>
      <c r="N8" s="9"/>
      <c r="O8" s="9"/>
      <c r="P8" s="9"/>
      <c r="Q8" s="9"/>
      <c r="R8" s="9"/>
      <c r="S8" s="10"/>
    </row>
    <row r="9" spans="1:19" x14ac:dyDescent="0.2">
      <c r="A9" s="49" t="s">
        <v>13</v>
      </c>
      <c r="B9" s="50">
        <f>AVERAGE(B10:B12)</f>
        <v>3.3333333333333335</v>
      </c>
      <c r="C9" s="50">
        <f t="shared" ref="C9:H9" si="3">AVERAGE(C10:C12)</f>
        <v>2.3333333333333335</v>
      </c>
      <c r="D9" s="50">
        <f t="shared" si="3"/>
        <v>2.3333333333333335</v>
      </c>
      <c r="E9" s="51">
        <f t="shared" si="3"/>
        <v>2.6666666666666665</v>
      </c>
      <c r="F9" s="50">
        <f t="shared" si="3"/>
        <v>4.333333333333333</v>
      </c>
      <c r="G9" s="50">
        <f t="shared" si="3"/>
        <v>3</v>
      </c>
      <c r="H9" s="50">
        <f t="shared" si="3"/>
        <v>4</v>
      </c>
      <c r="I9" s="51">
        <f>AVERAGE(I10:I12)</f>
        <v>3.7777777777777781</v>
      </c>
      <c r="K9" s="8" t="s">
        <v>9</v>
      </c>
      <c r="L9" s="9"/>
      <c r="M9" s="9"/>
      <c r="N9" s="9"/>
      <c r="O9" s="9"/>
      <c r="P9" s="9"/>
      <c r="Q9" s="9"/>
      <c r="R9" s="9"/>
      <c r="S9" s="10"/>
    </row>
    <row r="10" spans="1:19" x14ac:dyDescent="0.2">
      <c r="A10" s="52" t="s">
        <v>123</v>
      </c>
      <c r="B10" s="53">
        <f>'Category Scoring Breakdown'!B42</f>
        <v>3</v>
      </c>
      <c r="C10" s="53">
        <f>'Category Scoring Breakdown'!B43</f>
        <v>2</v>
      </c>
      <c r="D10" s="53">
        <f>'Category Scoring Breakdown'!B44</f>
        <v>2</v>
      </c>
      <c r="E10" s="54">
        <f t="shared" si="1"/>
        <v>2.3333333333333335</v>
      </c>
      <c r="F10" s="53">
        <f>'Category Scoring Breakdown'!B46</f>
        <v>4</v>
      </c>
      <c r="G10" s="53">
        <f>'Category Scoring Breakdown'!B47</f>
        <v>3</v>
      </c>
      <c r="H10" s="53">
        <f>'Category Scoring Breakdown'!B48</f>
        <v>4</v>
      </c>
      <c r="I10" s="54">
        <f>AVERAGE(F10:H10)</f>
        <v>3.6666666666666665</v>
      </c>
      <c r="K10" s="12" t="s">
        <v>26</v>
      </c>
      <c r="L10" s="9"/>
      <c r="M10" s="9"/>
      <c r="N10" s="9"/>
      <c r="O10" s="9"/>
      <c r="P10" s="9"/>
      <c r="Q10" s="9"/>
      <c r="R10" s="9"/>
      <c r="S10" s="10"/>
    </row>
    <row r="11" spans="1:19" x14ac:dyDescent="0.2">
      <c r="A11" s="52" t="s">
        <v>124</v>
      </c>
      <c r="B11" s="53">
        <f>'Category Scoring Breakdown'!B51</f>
        <v>4</v>
      </c>
      <c r="C11" s="53">
        <f>'Category Scoring Breakdown'!B52</f>
        <v>3</v>
      </c>
      <c r="D11" s="53">
        <f>'Category Scoring Breakdown'!B53</f>
        <v>3</v>
      </c>
      <c r="E11" s="54">
        <f t="shared" si="1"/>
        <v>3.3333333333333335</v>
      </c>
      <c r="F11" s="53">
        <f>'Category Scoring Breakdown'!B55</f>
        <v>5</v>
      </c>
      <c r="G11" s="53">
        <f>'Category Scoring Breakdown'!B56</f>
        <v>4</v>
      </c>
      <c r="H11" s="53">
        <f>'Category Scoring Breakdown'!B57</f>
        <v>4</v>
      </c>
      <c r="I11" s="54">
        <f t="shared" si="2"/>
        <v>4.333333333333333</v>
      </c>
      <c r="K11" s="12" t="s">
        <v>27</v>
      </c>
      <c r="L11" s="9"/>
      <c r="M11" s="9"/>
      <c r="N11" s="9"/>
      <c r="O11" s="9"/>
      <c r="P11" s="9"/>
      <c r="Q11" s="9"/>
      <c r="R11" s="9"/>
      <c r="S11" s="10"/>
    </row>
    <row r="12" spans="1:19" x14ac:dyDescent="0.2">
      <c r="A12" s="52" t="s">
        <v>129</v>
      </c>
      <c r="B12" s="53">
        <f>'Category Scoring Breakdown'!B60</f>
        <v>3</v>
      </c>
      <c r="C12" s="53">
        <f>'Category Scoring Breakdown'!B61</f>
        <v>2</v>
      </c>
      <c r="D12" s="53">
        <f>'Category Scoring Breakdown'!B62</f>
        <v>2</v>
      </c>
      <c r="E12" s="54">
        <f t="shared" si="1"/>
        <v>2.3333333333333335</v>
      </c>
      <c r="F12" s="53">
        <f>'Category Scoring Breakdown'!B64</f>
        <v>4</v>
      </c>
      <c r="G12" s="53">
        <f>'Category Scoring Breakdown'!B65</f>
        <v>2</v>
      </c>
      <c r="H12" s="53">
        <f>'Category Scoring Breakdown'!B66</f>
        <v>4</v>
      </c>
      <c r="I12" s="54">
        <f t="shared" si="2"/>
        <v>3.3333333333333335</v>
      </c>
      <c r="K12" s="13" t="s">
        <v>28</v>
      </c>
      <c r="L12" s="14"/>
      <c r="M12" s="14"/>
      <c r="N12" s="14"/>
      <c r="O12" s="14"/>
      <c r="P12" s="14"/>
      <c r="Q12" s="14"/>
      <c r="R12" s="14"/>
      <c r="S12" s="15"/>
    </row>
    <row r="13" spans="1:19" x14ac:dyDescent="0.2">
      <c r="A13" s="55" t="s">
        <v>14</v>
      </c>
      <c r="B13" s="56">
        <f>AVERAGE(B14:B16)</f>
        <v>4</v>
      </c>
      <c r="C13" s="56">
        <f t="shared" ref="C13:I13" si="4">AVERAGE(C14:C16)</f>
        <v>3.3333333333333335</v>
      </c>
      <c r="D13" s="56">
        <f t="shared" si="4"/>
        <v>3.3333333333333335</v>
      </c>
      <c r="E13" s="57">
        <f t="shared" si="4"/>
        <v>3.5555555555555554</v>
      </c>
      <c r="F13" s="56">
        <f t="shared" si="4"/>
        <v>3.6666666666666665</v>
      </c>
      <c r="G13" s="56">
        <f t="shared" si="4"/>
        <v>3</v>
      </c>
      <c r="H13" s="56">
        <f t="shared" si="4"/>
        <v>4</v>
      </c>
      <c r="I13" s="57">
        <f t="shared" si="4"/>
        <v>3.5555555555555554</v>
      </c>
    </row>
    <row r="14" spans="1:19" x14ac:dyDescent="0.2">
      <c r="A14" s="58" t="s">
        <v>34</v>
      </c>
      <c r="B14" s="59">
        <f>'Category Scoring Breakdown'!B70</f>
        <v>4</v>
      </c>
      <c r="C14" s="59">
        <f>'Category Scoring Breakdown'!B71</f>
        <v>3</v>
      </c>
      <c r="D14" s="59">
        <f>'Category Scoring Breakdown'!B72</f>
        <v>2</v>
      </c>
      <c r="E14" s="60">
        <f t="shared" si="1"/>
        <v>3</v>
      </c>
      <c r="F14" s="59">
        <f>'Category Scoring Breakdown'!B74</f>
        <v>4</v>
      </c>
      <c r="G14" s="59">
        <f>'Category Scoring Breakdown'!B75</f>
        <v>5</v>
      </c>
      <c r="H14" s="59">
        <f>'Category Scoring Breakdown'!B76</f>
        <v>4</v>
      </c>
      <c r="I14" s="60">
        <f t="shared" si="2"/>
        <v>4.333333333333333</v>
      </c>
      <c r="K14" s="5" t="s">
        <v>8</v>
      </c>
      <c r="L14" s="6"/>
      <c r="M14" s="6"/>
      <c r="N14" s="6"/>
      <c r="O14" s="6"/>
      <c r="P14" s="6"/>
      <c r="Q14" s="7"/>
    </row>
    <row r="15" spans="1:19" x14ac:dyDescent="0.2">
      <c r="A15" s="58" t="s">
        <v>35</v>
      </c>
      <c r="B15" s="59">
        <f>'Category Scoring Breakdown'!B79</f>
        <v>5</v>
      </c>
      <c r="C15" s="59">
        <f>'Category Scoring Breakdown'!B80</f>
        <v>5</v>
      </c>
      <c r="D15" s="59">
        <f>'Category Scoring Breakdown'!B81</f>
        <v>5</v>
      </c>
      <c r="E15" s="60">
        <f t="shared" si="1"/>
        <v>5</v>
      </c>
      <c r="F15" s="59">
        <f>'Category Scoring Breakdown'!B83</f>
        <v>4</v>
      </c>
      <c r="G15" s="59">
        <f>'Category Scoring Breakdown'!B84</f>
        <v>2</v>
      </c>
      <c r="H15" s="59">
        <f>'Category Scoring Breakdown'!B85</f>
        <v>5</v>
      </c>
      <c r="I15" s="60">
        <f t="shared" si="2"/>
        <v>3.6666666666666665</v>
      </c>
      <c r="K15" s="8" t="s">
        <v>16</v>
      </c>
      <c r="L15" s="9"/>
      <c r="M15" s="9"/>
      <c r="N15" s="9"/>
      <c r="O15" s="9"/>
      <c r="P15" s="9"/>
      <c r="Q15" s="10"/>
    </row>
    <row r="16" spans="1:19" x14ac:dyDescent="0.2">
      <c r="A16" s="58" t="s">
        <v>36</v>
      </c>
      <c r="B16" s="59">
        <f>'Category Scoring Breakdown'!B88</f>
        <v>3</v>
      </c>
      <c r="C16" s="59">
        <f>'Category Scoring Breakdown'!B89</f>
        <v>2</v>
      </c>
      <c r="D16" s="59">
        <f>'Category Scoring Breakdown'!B90</f>
        <v>3</v>
      </c>
      <c r="E16" s="60">
        <f t="shared" si="1"/>
        <v>2.6666666666666665</v>
      </c>
      <c r="F16" s="59">
        <f>'Category Scoring Breakdown'!B92</f>
        <v>3</v>
      </c>
      <c r="G16" s="59">
        <f>'Category Scoring Breakdown'!B93</f>
        <v>2</v>
      </c>
      <c r="H16" s="59">
        <f>'Category Scoring Breakdown'!B94</f>
        <v>3</v>
      </c>
      <c r="I16" s="60">
        <f t="shared" si="2"/>
        <v>2.6666666666666665</v>
      </c>
      <c r="K16" s="12" t="s">
        <v>17</v>
      </c>
      <c r="L16" s="9"/>
      <c r="M16" s="9"/>
      <c r="N16" s="9"/>
      <c r="O16" s="9"/>
      <c r="P16" s="9"/>
      <c r="Q16" s="10"/>
    </row>
    <row r="17" spans="1:17" x14ac:dyDescent="0.2">
      <c r="A17" s="61" t="s">
        <v>15</v>
      </c>
      <c r="B17" s="62">
        <f>AVERAGE(B18:B21)</f>
        <v>4</v>
      </c>
      <c r="C17" s="62">
        <f t="shared" ref="C17:I17" si="5">AVERAGE(C18:C21)</f>
        <v>3</v>
      </c>
      <c r="D17" s="62">
        <f t="shared" si="5"/>
        <v>3.25</v>
      </c>
      <c r="E17" s="63">
        <f>AVERAGE(E18:E21)</f>
        <v>3.416666666666667</v>
      </c>
      <c r="F17" s="62">
        <f t="shared" si="5"/>
        <v>5</v>
      </c>
      <c r="G17" s="62">
        <f t="shared" si="5"/>
        <v>4.25</v>
      </c>
      <c r="H17" s="62">
        <f t="shared" si="5"/>
        <v>3.25</v>
      </c>
      <c r="I17" s="63">
        <f t="shared" si="5"/>
        <v>4.166666666666667</v>
      </c>
      <c r="K17" s="12" t="s">
        <v>18</v>
      </c>
      <c r="L17" s="9"/>
      <c r="M17" s="9"/>
      <c r="N17" s="9"/>
      <c r="O17" s="9"/>
      <c r="P17" s="9"/>
      <c r="Q17" s="10"/>
    </row>
    <row r="18" spans="1:17" x14ac:dyDescent="0.2">
      <c r="A18" s="64" t="s">
        <v>53</v>
      </c>
      <c r="B18" s="65">
        <f>'Category Scoring Breakdown'!B98</f>
        <v>4</v>
      </c>
      <c r="C18" s="65">
        <f>'Category Scoring Breakdown'!B99</f>
        <v>3</v>
      </c>
      <c r="D18" s="65">
        <f>'Category Scoring Breakdown'!B100</f>
        <v>3</v>
      </c>
      <c r="E18" s="66">
        <f t="shared" si="1"/>
        <v>3.3333333333333335</v>
      </c>
      <c r="F18" s="65">
        <f>'Category Scoring Breakdown'!B102</f>
        <v>5</v>
      </c>
      <c r="G18" s="65">
        <f>'Category Scoring Breakdown'!B103</f>
        <v>4</v>
      </c>
      <c r="H18" s="65">
        <f>'Category Scoring Breakdown'!B104</f>
        <v>3</v>
      </c>
      <c r="I18" s="66">
        <f t="shared" si="2"/>
        <v>4</v>
      </c>
      <c r="K18" s="12" t="s">
        <v>19</v>
      </c>
      <c r="L18" s="9"/>
      <c r="M18" s="9"/>
      <c r="N18" s="9"/>
      <c r="O18" s="9"/>
      <c r="P18" s="9"/>
      <c r="Q18" s="10"/>
    </row>
    <row r="19" spans="1:17" x14ac:dyDescent="0.2">
      <c r="A19" s="64" t="s">
        <v>37</v>
      </c>
      <c r="B19" s="65">
        <f>'Category Scoring Breakdown'!B107</f>
        <v>5</v>
      </c>
      <c r="C19" s="65">
        <f>'Category Scoring Breakdown'!B108</f>
        <v>4</v>
      </c>
      <c r="D19" s="65">
        <f>'Category Scoring Breakdown'!B109</f>
        <v>5</v>
      </c>
      <c r="E19" s="66">
        <f t="shared" si="1"/>
        <v>4.666666666666667</v>
      </c>
      <c r="F19" s="65">
        <f>'Category Scoring Breakdown'!B111</f>
        <v>5</v>
      </c>
      <c r="G19" s="65">
        <f>'Category Scoring Breakdown'!B112</f>
        <v>4</v>
      </c>
      <c r="H19" s="65">
        <f>'Category Scoring Breakdown'!B113</f>
        <v>5</v>
      </c>
      <c r="I19" s="66">
        <f t="shared" si="2"/>
        <v>4.666666666666667</v>
      </c>
      <c r="K19" s="12"/>
      <c r="L19" s="9"/>
      <c r="M19" s="9"/>
      <c r="N19" s="9"/>
      <c r="O19" s="9"/>
      <c r="P19" s="9"/>
      <c r="Q19" s="10"/>
    </row>
    <row r="20" spans="1:17" x14ac:dyDescent="0.2">
      <c r="A20" s="64" t="s">
        <v>38</v>
      </c>
      <c r="B20" s="65">
        <f>'Category Scoring Breakdown'!B116</f>
        <v>4</v>
      </c>
      <c r="C20" s="65">
        <f>'Category Scoring Breakdown'!B117</f>
        <v>3</v>
      </c>
      <c r="D20" s="65">
        <f>'Category Scoring Breakdown'!B118</f>
        <v>3</v>
      </c>
      <c r="E20" s="66">
        <f t="shared" si="1"/>
        <v>3.3333333333333335</v>
      </c>
      <c r="F20" s="65">
        <f>'Category Scoring Breakdown'!B120</f>
        <v>5</v>
      </c>
      <c r="G20" s="65">
        <f>'Category Scoring Breakdown'!B121</f>
        <v>4</v>
      </c>
      <c r="H20" s="65">
        <f>'Category Scoring Breakdown'!B122</f>
        <v>3</v>
      </c>
      <c r="I20" s="66">
        <f t="shared" si="2"/>
        <v>4</v>
      </c>
      <c r="K20" s="16" t="s">
        <v>9</v>
      </c>
      <c r="L20" s="9"/>
      <c r="M20" s="9"/>
      <c r="N20" s="9"/>
      <c r="O20" s="9"/>
      <c r="P20" s="9"/>
      <c r="Q20" s="10"/>
    </row>
    <row r="21" spans="1:17" x14ac:dyDescent="0.2">
      <c r="A21" s="64" t="s">
        <v>39</v>
      </c>
      <c r="B21" s="65">
        <f>'Category Scoring Breakdown'!B125</f>
        <v>3</v>
      </c>
      <c r="C21" s="65">
        <f>'Category Scoring Breakdown'!B126</f>
        <v>2</v>
      </c>
      <c r="D21" s="65">
        <f>'Category Scoring Breakdown'!B127</f>
        <v>2</v>
      </c>
      <c r="E21" s="66">
        <f t="shared" si="1"/>
        <v>2.3333333333333335</v>
      </c>
      <c r="F21" s="65">
        <f>'Category Scoring Breakdown'!B129</f>
        <v>5</v>
      </c>
      <c r="G21" s="65">
        <f>'Category Scoring Breakdown'!B130</f>
        <v>5</v>
      </c>
      <c r="H21" s="65">
        <f>'Category Scoring Breakdown'!B131</f>
        <v>2</v>
      </c>
      <c r="I21" s="66">
        <f t="shared" si="2"/>
        <v>4</v>
      </c>
      <c r="K21" s="12" t="s">
        <v>11</v>
      </c>
      <c r="L21" s="9"/>
      <c r="M21" s="9"/>
      <c r="N21" s="9"/>
      <c r="O21" s="9"/>
      <c r="P21" s="9"/>
      <c r="Q21" s="10"/>
    </row>
    <row r="22" spans="1:17" x14ac:dyDescent="0.2">
      <c r="A22" s="24"/>
      <c r="B22" s="25"/>
      <c r="C22" s="25"/>
      <c r="D22" s="25"/>
      <c r="E22" s="26"/>
      <c r="F22" s="25"/>
      <c r="G22" s="25"/>
      <c r="H22" s="25"/>
      <c r="I22" s="26"/>
      <c r="K22" s="12" t="s">
        <v>10</v>
      </c>
      <c r="L22" s="9"/>
      <c r="M22" s="9"/>
      <c r="N22" s="9"/>
      <c r="O22" s="9"/>
      <c r="P22" s="9"/>
      <c r="Q22" s="10"/>
    </row>
    <row r="23" spans="1:17" x14ac:dyDescent="0.2">
      <c r="A23" s="34"/>
      <c r="B23" s="17"/>
      <c r="K23" s="13" t="s">
        <v>12</v>
      </c>
      <c r="L23" s="14"/>
      <c r="M23" s="14"/>
      <c r="N23" s="14"/>
      <c r="O23" s="14"/>
      <c r="P23" s="14"/>
      <c r="Q23" s="15"/>
    </row>
    <row r="24" spans="1:17" x14ac:dyDescent="0.2">
      <c r="B24" s="18"/>
    </row>
    <row r="26" spans="1:17" x14ac:dyDescent="0.2">
      <c r="B26" s="3"/>
    </row>
    <row r="27" spans="1:17" x14ac:dyDescent="0.2">
      <c r="B27" s="18"/>
    </row>
    <row r="28" spans="1:17" x14ac:dyDescent="0.2">
      <c r="B28" s="17"/>
    </row>
    <row r="32" spans="1:17" x14ac:dyDescent="0.2">
      <c r="F32" s="39"/>
    </row>
  </sheetData>
  <mergeCells count="4">
    <mergeCell ref="B1:E1"/>
    <mergeCell ref="F1:I1"/>
    <mergeCell ref="B2:E2"/>
    <mergeCell ref="F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8634-CB8B-4334-A146-9E75515FBF02}">
  <dimension ref="A1:G131"/>
  <sheetViews>
    <sheetView workbookViewId="0">
      <selection activeCell="M28" sqref="M28"/>
    </sheetView>
  </sheetViews>
  <sheetFormatPr baseColWidth="10" defaultColWidth="8.83203125" defaultRowHeight="15" x14ac:dyDescent="0.2"/>
  <cols>
    <col min="1" max="1" width="11" customWidth="1"/>
    <col min="2" max="2" width="7" customWidth="1"/>
  </cols>
  <sheetData>
    <row r="1" spans="1:7" ht="22" x14ac:dyDescent="0.3">
      <c r="A1" s="21" t="s">
        <v>97</v>
      </c>
    </row>
    <row r="3" spans="1:7" ht="19" x14ac:dyDescent="0.25">
      <c r="A3" s="22" t="s">
        <v>0</v>
      </c>
      <c r="B3" s="20"/>
      <c r="C3" s="20"/>
      <c r="D3" s="20"/>
      <c r="E3" s="20"/>
      <c r="F3" s="20"/>
      <c r="G3" s="20"/>
    </row>
    <row r="4" spans="1:7" x14ac:dyDescent="0.2">
      <c r="A4" s="3" t="s">
        <v>30</v>
      </c>
    </row>
    <row r="5" spans="1:7" x14ac:dyDescent="0.2">
      <c r="A5" t="s">
        <v>24</v>
      </c>
      <c r="B5" s="1">
        <v>4</v>
      </c>
      <c r="C5" t="s">
        <v>103</v>
      </c>
    </row>
    <row r="6" spans="1:7" x14ac:dyDescent="0.2">
      <c r="A6" t="s">
        <v>2</v>
      </c>
      <c r="B6" s="1">
        <v>3</v>
      </c>
      <c r="C6" t="s">
        <v>98</v>
      </c>
    </row>
    <row r="7" spans="1:7" x14ac:dyDescent="0.2">
      <c r="A7" t="s">
        <v>3</v>
      </c>
      <c r="B7" s="1">
        <v>3</v>
      </c>
      <c r="C7" t="s">
        <v>99</v>
      </c>
    </row>
    <row r="9" spans="1:7" x14ac:dyDescent="0.2">
      <c r="A9" t="s">
        <v>5</v>
      </c>
      <c r="B9" s="1">
        <v>4</v>
      </c>
      <c r="C9" t="s">
        <v>100</v>
      </c>
    </row>
    <row r="10" spans="1:7" x14ac:dyDescent="0.2">
      <c r="A10" t="s">
        <v>6</v>
      </c>
      <c r="B10" s="1">
        <v>4</v>
      </c>
      <c r="C10" t="s">
        <v>101</v>
      </c>
    </row>
    <row r="11" spans="1:7" x14ac:dyDescent="0.2">
      <c r="A11" t="s">
        <v>7</v>
      </c>
      <c r="B11" s="1">
        <v>3</v>
      </c>
      <c r="C11" t="s">
        <v>102</v>
      </c>
    </row>
    <row r="13" spans="1:7" x14ac:dyDescent="0.2">
      <c r="A13" s="3" t="s">
        <v>31</v>
      </c>
    </row>
    <row r="14" spans="1:7" x14ac:dyDescent="0.2">
      <c r="A14" t="s">
        <v>24</v>
      </c>
      <c r="B14" s="1">
        <v>3</v>
      </c>
      <c r="C14" t="s">
        <v>107</v>
      </c>
    </row>
    <row r="15" spans="1:7" x14ac:dyDescent="0.2">
      <c r="A15" t="s">
        <v>2</v>
      </c>
      <c r="B15" s="1">
        <v>2</v>
      </c>
      <c r="C15" t="s">
        <v>108</v>
      </c>
    </row>
    <row r="16" spans="1:7" x14ac:dyDescent="0.2">
      <c r="A16" t="s">
        <v>3</v>
      </c>
      <c r="B16" s="1">
        <v>1</v>
      </c>
      <c r="C16" t="s">
        <v>155</v>
      </c>
    </row>
    <row r="18" spans="1:3" x14ac:dyDescent="0.2">
      <c r="A18" t="s">
        <v>5</v>
      </c>
      <c r="B18" s="1">
        <v>5</v>
      </c>
      <c r="C18" t="s">
        <v>104</v>
      </c>
    </row>
    <row r="19" spans="1:3" x14ac:dyDescent="0.2">
      <c r="A19" t="s">
        <v>6</v>
      </c>
      <c r="B19" s="1">
        <v>5</v>
      </c>
      <c r="C19" t="s">
        <v>105</v>
      </c>
    </row>
    <row r="20" spans="1:3" x14ac:dyDescent="0.2">
      <c r="A20" t="s">
        <v>7</v>
      </c>
      <c r="B20" s="1">
        <v>4</v>
      </c>
      <c r="C20" t="s">
        <v>106</v>
      </c>
    </row>
    <row r="22" spans="1:3" x14ac:dyDescent="0.2">
      <c r="A22" s="3" t="s">
        <v>32</v>
      </c>
    </row>
    <row r="23" spans="1:3" x14ac:dyDescent="0.2">
      <c r="A23" t="s">
        <v>24</v>
      </c>
      <c r="B23" s="1">
        <v>2</v>
      </c>
      <c r="C23" t="s">
        <v>109</v>
      </c>
    </row>
    <row r="24" spans="1:3" x14ac:dyDescent="0.2">
      <c r="A24" t="s">
        <v>2</v>
      </c>
      <c r="B24" s="1">
        <v>1</v>
      </c>
      <c r="C24" t="s">
        <v>110</v>
      </c>
    </row>
    <row r="25" spans="1:3" x14ac:dyDescent="0.2">
      <c r="A25" t="s">
        <v>3</v>
      </c>
      <c r="B25" s="1">
        <v>1</v>
      </c>
      <c r="C25" t="s">
        <v>119</v>
      </c>
    </row>
    <row r="27" spans="1:3" x14ac:dyDescent="0.2">
      <c r="A27" t="s">
        <v>5</v>
      </c>
      <c r="B27" s="1">
        <v>3</v>
      </c>
      <c r="C27" t="s">
        <v>113</v>
      </c>
    </row>
    <row r="28" spans="1:3" x14ac:dyDescent="0.2">
      <c r="A28" t="s">
        <v>6</v>
      </c>
      <c r="B28" s="1">
        <v>4</v>
      </c>
      <c r="C28" t="s">
        <v>111</v>
      </c>
    </row>
    <row r="29" spans="1:3" x14ac:dyDescent="0.2">
      <c r="A29" t="s">
        <v>7</v>
      </c>
      <c r="B29" s="1">
        <v>2</v>
      </c>
      <c r="C29" t="s">
        <v>112</v>
      </c>
    </row>
    <row r="31" spans="1:3" x14ac:dyDescent="0.2">
      <c r="A31" s="3" t="s">
        <v>33</v>
      </c>
    </row>
    <row r="32" spans="1:3" x14ac:dyDescent="0.2">
      <c r="A32" t="s">
        <v>24</v>
      </c>
      <c r="B32" s="1">
        <v>3</v>
      </c>
      <c r="C32" t="s">
        <v>114</v>
      </c>
    </row>
    <row r="33" spans="1:3" x14ac:dyDescent="0.2">
      <c r="A33" t="s">
        <v>2</v>
      </c>
      <c r="B33" s="1">
        <v>2</v>
      </c>
      <c r="C33" t="s">
        <v>136</v>
      </c>
    </row>
    <row r="34" spans="1:3" x14ac:dyDescent="0.2">
      <c r="A34" t="s">
        <v>3</v>
      </c>
      <c r="B34" s="1">
        <v>2</v>
      </c>
      <c r="C34" t="s">
        <v>115</v>
      </c>
    </row>
    <row r="36" spans="1:3" x14ac:dyDescent="0.2">
      <c r="A36" t="s">
        <v>5</v>
      </c>
      <c r="B36" s="1">
        <v>5</v>
      </c>
      <c r="C36" t="s">
        <v>116</v>
      </c>
    </row>
    <row r="37" spans="1:3" x14ac:dyDescent="0.2">
      <c r="A37" t="s">
        <v>6</v>
      </c>
      <c r="B37" s="1">
        <v>4</v>
      </c>
      <c r="C37" t="s">
        <v>117</v>
      </c>
    </row>
    <row r="38" spans="1:3" x14ac:dyDescent="0.2">
      <c r="A38" t="s">
        <v>7</v>
      </c>
      <c r="B38" s="1">
        <v>3</v>
      </c>
      <c r="C38" t="s">
        <v>118</v>
      </c>
    </row>
    <row r="40" spans="1:3" ht="19" x14ac:dyDescent="0.25">
      <c r="A40" s="28" t="s">
        <v>13</v>
      </c>
    </row>
    <row r="41" spans="1:3" x14ac:dyDescent="0.2">
      <c r="A41" s="27" t="s">
        <v>123</v>
      </c>
    </row>
    <row r="42" spans="1:3" x14ac:dyDescent="0.2">
      <c r="A42" t="s">
        <v>24</v>
      </c>
      <c r="B42" s="1">
        <v>3</v>
      </c>
      <c r="C42" s="2" t="s">
        <v>130</v>
      </c>
    </row>
    <row r="43" spans="1:3" x14ac:dyDescent="0.2">
      <c r="A43" t="s">
        <v>2</v>
      </c>
      <c r="B43" s="1">
        <v>2</v>
      </c>
      <c r="C43" t="s">
        <v>137</v>
      </c>
    </row>
    <row r="44" spans="1:3" x14ac:dyDescent="0.2">
      <c r="A44" t="s">
        <v>3</v>
      </c>
      <c r="B44" s="1">
        <v>2</v>
      </c>
      <c r="C44" t="s">
        <v>138</v>
      </c>
    </row>
    <row r="46" spans="1:3" x14ac:dyDescent="0.2">
      <c r="A46" t="s">
        <v>5</v>
      </c>
      <c r="B46" s="1">
        <v>4</v>
      </c>
      <c r="C46" t="s">
        <v>131</v>
      </c>
    </row>
    <row r="47" spans="1:3" x14ac:dyDescent="0.2">
      <c r="A47" t="s">
        <v>6</v>
      </c>
      <c r="B47" s="1">
        <v>3</v>
      </c>
      <c r="C47" t="s">
        <v>133</v>
      </c>
    </row>
    <row r="48" spans="1:3" x14ac:dyDescent="0.2">
      <c r="A48" t="s">
        <v>7</v>
      </c>
      <c r="B48" s="1">
        <v>4</v>
      </c>
      <c r="C48" t="s">
        <v>132</v>
      </c>
    </row>
    <row r="49" spans="1:3" x14ac:dyDescent="0.2">
      <c r="B49" s="1"/>
    </row>
    <row r="50" spans="1:3" x14ac:dyDescent="0.2">
      <c r="A50" s="27" t="s">
        <v>128</v>
      </c>
      <c r="B50" s="1"/>
    </row>
    <row r="51" spans="1:3" x14ac:dyDescent="0.2">
      <c r="A51" t="s">
        <v>24</v>
      </c>
      <c r="B51" s="1">
        <v>4</v>
      </c>
      <c r="C51" t="s">
        <v>156</v>
      </c>
    </row>
    <row r="52" spans="1:3" x14ac:dyDescent="0.2">
      <c r="A52" t="s">
        <v>2</v>
      </c>
      <c r="B52" s="1">
        <v>3</v>
      </c>
      <c r="C52" t="s">
        <v>157</v>
      </c>
    </row>
    <row r="53" spans="1:3" x14ac:dyDescent="0.2">
      <c r="A53" t="s">
        <v>3</v>
      </c>
      <c r="B53" s="1">
        <v>3</v>
      </c>
      <c r="C53" t="s">
        <v>158</v>
      </c>
    </row>
    <row r="54" spans="1:3" x14ac:dyDescent="0.2">
      <c r="B54" s="1"/>
    </row>
    <row r="55" spans="1:3" x14ac:dyDescent="0.2">
      <c r="A55" t="s">
        <v>5</v>
      </c>
      <c r="B55" s="1">
        <v>5</v>
      </c>
      <c r="C55" t="s">
        <v>161</v>
      </c>
    </row>
    <row r="56" spans="1:3" x14ac:dyDescent="0.2">
      <c r="A56" t="s">
        <v>6</v>
      </c>
      <c r="B56" s="1">
        <v>4</v>
      </c>
      <c r="C56" t="s">
        <v>160</v>
      </c>
    </row>
    <row r="57" spans="1:3" x14ac:dyDescent="0.2">
      <c r="A57" t="s">
        <v>7</v>
      </c>
      <c r="B57" s="1">
        <v>4</v>
      </c>
      <c r="C57" t="s">
        <v>159</v>
      </c>
    </row>
    <row r="58" spans="1:3" x14ac:dyDescent="0.2">
      <c r="B58" s="1"/>
    </row>
    <row r="59" spans="1:3" x14ac:dyDescent="0.2">
      <c r="A59" s="27" t="s">
        <v>129</v>
      </c>
      <c r="B59" s="1"/>
    </row>
    <row r="60" spans="1:3" x14ac:dyDescent="0.2">
      <c r="A60" t="s">
        <v>24</v>
      </c>
      <c r="B60" s="1">
        <v>3</v>
      </c>
      <c r="C60" t="s">
        <v>162</v>
      </c>
    </row>
    <row r="61" spans="1:3" x14ac:dyDescent="0.2">
      <c r="A61" t="s">
        <v>2</v>
      </c>
      <c r="B61" s="1">
        <v>2</v>
      </c>
      <c r="C61" t="s">
        <v>139</v>
      </c>
    </row>
    <row r="62" spans="1:3" x14ac:dyDescent="0.2">
      <c r="A62" t="s">
        <v>3</v>
      </c>
      <c r="B62" s="1">
        <v>2</v>
      </c>
      <c r="C62" t="s">
        <v>140</v>
      </c>
    </row>
    <row r="63" spans="1:3" x14ac:dyDescent="0.2">
      <c r="B63" s="1"/>
    </row>
    <row r="64" spans="1:3" x14ac:dyDescent="0.2">
      <c r="A64" t="s">
        <v>5</v>
      </c>
      <c r="B64" s="1">
        <v>4</v>
      </c>
      <c r="C64" t="s">
        <v>163</v>
      </c>
    </row>
    <row r="65" spans="1:3" x14ac:dyDescent="0.2">
      <c r="A65" t="s">
        <v>6</v>
      </c>
      <c r="B65" s="1">
        <v>2</v>
      </c>
      <c r="C65" t="s">
        <v>164</v>
      </c>
    </row>
    <row r="66" spans="1:3" x14ac:dyDescent="0.2">
      <c r="A66" t="s">
        <v>7</v>
      </c>
      <c r="B66" s="1">
        <v>4</v>
      </c>
      <c r="C66" t="s">
        <v>165</v>
      </c>
    </row>
    <row r="67" spans="1:3" x14ac:dyDescent="0.2">
      <c r="B67" s="1"/>
    </row>
    <row r="68" spans="1:3" ht="19" x14ac:dyDescent="0.25">
      <c r="A68" s="29" t="s">
        <v>14</v>
      </c>
    </row>
    <row r="69" spans="1:3" x14ac:dyDescent="0.2">
      <c r="A69" s="17" t="s">
        <v>34</v>
      </c>
    </row>
    <row r="70" spans="1:3" x14ac:dyDescent="0.2">
      <c r="A70" t="s">
        <v>24</v>
      </c>
      <c r="B70" s="1">
        <v>4</v>
      </c>
      <c r="C70" t="s">
        <v>144</v>
      </c>
    </row>
    <row r="71" spans="1:3" x14ac:dyDescent="0.2">
      <c r="A71" t="s">
        <v>2</v>
      </c>
      <c r="B71" s="1">
        <v>3</v>
      </c>
      <c r="C71" t="s">
        <v>145</v>
      </c>
    </row>
    <row r="72" spans="1:3" x14ac:dyDescent="0.2">
      <c r="A72" t="s">
        <v>3</v>
      </c>
      <c r="B72" s="1">
        <v>2</v>
      </c>
      <c r="C72" t="s">
        <v>146</v>
      </c>
    </row>
    <row r="74" spans="1:3" x14ac:dyDescent="0.2">
      <c r="A74" t="s">
        <v>5</v>
      </c>
      <c r="B74" s="1">
        <v>4</v>
      </c>
      <c r="C74" t="s">
        <v>169</v>
      </c>
    </row>
    <row r="75" spans="1:3" x14ac:dyDescent="0.2">
      <c r="A75" t="s">
        <v>6</v>
      </c>
      <c r="B75" s="1">
        <v>5</v>
      </c>
      <c r="C75" t="s">
        <v>170</v>
      </c>
    </row>
    <row r="76" spans="1:3" x14ac:dyDescent="0.2">
      <c r="A76" t="s">
        <v>7</v>
      </c>
      <c r="B76" s="1">
        <v>4</v>
      </c>
      <c r="C76" t="s">
        <v>171</v>
      </c>
    </row>
    <row r="78" spans="1:3" x14ac:dyDescent="0.2">
      <c r="A78" s="17" t="s">
        <v>120</v>
      </c>
    </row>
    <row r="79" spans="1:3" x14ac:dyDescent="0.2">
      <c r="A79" t="s">
        <v>24</v>
      </c>
      <c r="B79" s="1">
        <v>5</v>
      </c>
      <c r="C79" t="s">
        <v>141</v>
      </c>
    </row>
    <row r="80" spans="1:3" x14ac:dyDescent="0.2">
      <c r="A80" t="s">
        <v>2</v>
      </c>
      <c r="B80" s="1">
        <v>5</v>
      </c>
      <c r="C80" t="s">
        <v>142</v>
      </c>
    </row>
    <row r="81" spans="1:3" x14ac:dyDescent="0.2">
      <c r="A81" t="s">
        <v>3</v>
      </c>
      <c r="B81" s="1">
        <v>5</v>
      </c>
      <c r="C81" t="s">
        <v>143</v>
      </c>
    </row>
    <row r="83" spans="1:3" x14ac:dyDescent="0.2">
      <c r="A83" t="s">
        <v>5</v>
      </c>
      <c r="B83" s="1">
        <v>4</v>
      </c>
      <c r="C83" t="s">
        <v>166</v>
      </c>
    </row>
    <row r="84" spans="1:3" x14ac:dyDescent="0.2">
      <c r="A84" t="s">
        <v>6</v>
      </c>
      <c r="B84" s="1">
        <v>2</v>
      </c>
      <c r="C84" t="s">
        <v>167</v>
      </c>
    </row>
    <row r="85" spans="1:3" x14ac:dyDescent="0.2">
      <c r="A85" t="s">
        <v>7</v>
      </c>
      <c r="B85" s="1">
        <v>5</v>
      </c>
      <c r="C85" t="s">
        <v>168</v>
      </c>
    </row>
    <row r="87" spans="1:3" x14ac:dyDescent="0.2">
      <c r="A87" s="17" t="s">
        <v>36</v>
      </c>
    </row>
    <row r="88" spans="1:3" x14ac:dyDescent="0.2">
      <c r="A88" t="s">
        <v>24</v>
      </c>
      <c r="B88" s="1">
        <v>3</v>
      </c>
      <c r="C88" t="s">
        <v>185</v>
      </c>
    </row>
    <row r="89" spans="1:3" x14ac:dyDescent="0.2">
      <c r="A89" t="s">
        <v>2</v>
      </c>
      <c r="B89" s="1">
        <v>2</v>
      </c>
      <c r="C89" t="s">
        <v>147</v>
      </c>
    </row>
    <row r="90" spans="1:3" x14ac:dyDescent="0.2">
      <c r="A90" t="s">
        <v>3</v>
      </c>
      <c r="B90" s="1">
        <v>3</v>
      </c>
      <c r="C90" t="s">
        <v>186</v>
      </c>
    </row>
    <row r="92" spans="1:3" x14ac:dyDescent="0.2">
      <c r="A92" t="s">
        <v>5</v>
      </c>
      <c r="B92" s="1">
        <v>3</v>
      </c>
      <c r="C92" t="s">
        <v>172</v>
      </c>
    </row>
    <row r="93" spans="1:3" x14ac:dyDescent="0.2">
      <c r="A93" t="s">
        <v>6</v>
      </c>
      <c r="B93" s="1">
        <v>2</v>
      </c>
      <c r="C93" t="s">
        <v>173</v>
      </c>
    </row>
    <row r="94" spans="1:3" x14ac:dyDescent="0.2">
      <c r="A94" t="s">
        <v>7</v>
      </c>
      <c r="B94" s="1">
        <v>3</v>
      </c>
      <c r="C94" t="s">
        <v>174</v>
      </c>
    </row>
    <row r="96" spans="1:3" ht="19" x14ac:dyDescent="0.25">
      <c r="A96" s="23" t="s">
        <v>121</v>
      </c>
    </row>
    <row r="97" spans="1:3" x14ac:dyDescent="0.2">
      <c r="A97" s="18" t="s">
        <v>53</v>
      </c>
    </row>
    <row r="98" spans="1:3" x14ac:dyDescent="0.2">
      <c r="A98" t="s">
        <v>24</v>
      </c>
      <c r="B98" s="1">
        <v>4</v>
      </c>
      <c r="C98" t="s">
        <v>148</v>
      </c>
    </row>
    <row r="99" spans="1:3" x14ac:dyDescent="0.2">
      <c r="A99" t="s">
        <v>2</v>
      </c>
      <c r="B99" s="1">
        <v>3</v>
      </c>
      <c r="C99" t="s">
        <v>149</v>
      </c>
    </row>
    <row r="100" spans="1:3" x14ac:dyDescent="0.2">
      <c r="A100" t="s">
        <v>3</v>
      </c>
      <c r="B100" s="1">
        <v>3</v>
      </c>
      <c r="C100" t="s">
        <v>150</v>
      </c>
    </row>
    <row r="102" spans="1:3" x14ac:dyDescent="0.2">
      <c r="A102" t="s">
        <v>5</v>
      </c>
      <c r="B102" s="1">
        <v>5</v>
      </c>
      <c r="C102" t="s">
        <v>180</v>
      </c>
    </row>
    <row r="103" spans="1:3" x14ac:dyDescent="0.2">
      <c r="A103" t="s">
        <v>6</v>
      </c>
      <c r="B103" s="1">
        <v>4</v>
      </c>
      <c r="C103" t="s">
        <v>181</v>
      </c>
    </row>
    <row r="104" spans="1:3" x14ac:dyDescent="0.2">
      <c r="A104" t="s">
        <v>7</v>
      </c>
      <c r="B104" s="1">
        <v>3</v>
      </c>
      <c r="C104" t="s">
        <v>182</v>
      </c>
    </row>
    <row r="106" spans="1:3" x14ac:dyDescent="0.2">
      <c r="A106" s="18" t="s">
        <v>37</v>
      </c>
    </row>
    <row r="107" spans="1:3" x14ac:dyDescent="0.2">
      <c r="A107" t="s">
        <v>24</v>
      </c>
      <c r="B107" s="1">
        <v>5</v>
      </c>
      <c r="C107" t="s">
        <v>151</v>
      </c>
    </row>
    <row r="108" spans="1:3" x14ac:dyDescent="0.2">
      <c r="A108" t="s">
        <v>2</v>
      </c>
      <c r="B108" s="1">
        <v>4</v>
      </c>
      <c r="C108" t="s">
        <v>152</v>
      </c>
    </row>
    <row r="109" spans="1:3" x14ac:dyDescent="0.2">
      <c r="A109" t="s">
        <v>3</v>
      </c>
      <c r="B109" s="1">
        <v>5</v>
      </c>
      <c r="C109" t="s">
        <v>153</v>
      </c>
    </row>
    <row r="111" spans="1:3" x14ac:dyDescent="0.2">
      <c r="A111" t="s">
        <v>5</v>
      </c>
      <c r="B111" s="1">
        <v>5</v>
      </c>
      <c r="C111" t="s">
        <v>175</v>
      </c>
    </row>
    <row r="112" spans="1:3" x14ac:dyDescent="0.2">
      <c r="A112" t="s">
        <v>6</v>
      </c>
      <c r="B112" s="1">
        <v>4</v>
      </c>
      <c r="C112" t="s">
        <v>176</v>
      </c>
    </row>
    <row r="113" spans="1:3" x14ac:dyDescent="0.2">
      <c r="A113" t="s">
        <v>7</v>
      </c>
      <c r="B113" s="1">
        <v>5</v>
      </c>
      <c r="C113" t="s">
        <v>177</v>
      </c>
    </row>
    <row r="115" spans="1:3" x14ac:dyDescent="0.2">
      <c r="A115" s="18" t="s">
        <v>122</v>
      </c>
    </row>
    <row r="116" spans="1:3" x14ac:dyDescent="0.2">
      <c r="A116" t="s">
        <v>24</v>
      </c>
      <c r="B116" s="1">
        <v>4</v>
      </c>
      <c r="C116" t="s">
        <v>189</v>
      </c>
    </row>
    <row r="117" spans="1:3" x14ac:dyDescent="0.2">
      <c r="A117" t="s">
        <v>2</v>
      </c>
      <c r="B117" s="1">
        <v>3</v>
      </c>
      <c r="C117" t="s">
        <v>187</v>
      </c>
    </row>
    <row r="118" spans="1:3" x14ac:dyDescent="0.2">
      <c r="A118" t="s">
        <v>3</v>
      </c>
      <c r="B118" s="1">
        <v>3</v>
      </c>
      <c r="C118" t="s">
        <v>188</v>
      </c>
    </row>
    <row r="120" spans="1:3" x14ac:dyDescent="0.2">
      <c r="A120" t="s">
        <v>5</v>
      </c>
      <c r="B120" s="1">
        <v>5</v>
      </c>
      <c r="C120" t="s">
        <v>178</v>
      </c>
    </row>
    <row r="121" spans="1:3" x14ac:dyDescent="0.2">
      <c r="A121" t="s">
        <v>6</v>
      </c>
      <c r="B121" s="1">
        <v>4</v>
      </c>
      <c r="C121" t="s">
        <v>179</v>
      </c>
    </row>
    <row r="122" spans="1:3" x14ac:dyDescent="0.2">
      <c r="A122" t="s">
        <v>7</v>
      </c>
      <c r="B122" s="1">
        <v>3</v>
      </c>
      <c r="C122" t="s">
        <v>134</v>
      </c>
    </row>
    <row r="124" spans="1:3" x14ac:dyDescent="0.2">
      <c r="A124" s="18" t="s">
        <v>39</v>
      </c>
    </row>
    <row r="125" spans="1:3" x14ac:dyDescent="0.2">
      <c r="A125" t="s">
        <v>24</v>
      </c>
      <c r="B125" s="1">
        <v>3</v>
      </c>
      <c r="C125" t="s">
        <v>190</v>
      </c>
    </row>
    <row r="126" spans="1:3" x14ac:dyDescent="0.2">
      <c r="A126" t="s">
        <v>2</v>
      </c>
      <c r="B126" s="1">
        <v>2</v>
      </c>
      <c r="C126" t="s">
        <v>154</v>
      </c>
    </row>
    <row r="127" spans="1:3" x14ac:dyDescent="0.2">
      <c r="A127" t="s">
        <v>3</v>
      </c>
      <c r="B127" s="1">
        <v>2</v>
      </c>
      <c r="C127" t="s">
        <v>191</v>
      </c>
    </row>
    <row r="129" spans="1:3" x14ac:dyDescent="0.2">
      <c r="A129" t="s">
        <v>5</v>
      </c>
      <c r="B129" s="1">
        <v>5</v>
      </c>
      <c r="C129" t="s">
        <v>183</v>
      </c>
    </row>
    <row r="130" spans="1:3" x14ac:dyDescent="0.2">
      <c r="A130" t="s">
        <v>6</v>
      </c>
      <c r="B130" s="1">
        <v>5</v>
      </c>
      <c r="C130" t="s">
        <v>184</v>
      </c>
    </row>
    <row r="131" spans="1:3" x14ac:dyDescent="0.2">
      <c r="A131" t="s">
        <v>7</v>
      </c>
      <c r="B131" s="1">
        <v>2</v>
      </c>
      <c r="C13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6AECC-CBD1-426F-A06E-F3889F49248E}">
  <dimension ref="A1:M47"/>
  <sheetViews>
    <sheetView workbookViewId="0">
      <selection activeCell="M40" sqref="M40"/>
    </sheetView>
  </sheetViews>
  <sheetFormatPr baseColWidth="10" defaultColWidth="8.83203125" defaultRowHeight="15" x14ac:dyDescent="0.2"/>
  <cols>
    <col min="1" max="1" width="5.1640625" customWidth="1"/>
  </cols>
  <sheetData>
    <row r="1" spans="1:13" ht="22" x14ac:dyDescent="0.3">
      <c r="A1" s="21" t="s">
        <v>55</v>
      </c>
    </row>
    <row r="3" spans="1:13" ht="16" x14ac:dyDescent="0.2">
      <c r="A3" s="73" t="s">
        <v>56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x14ac:dyDescent="0.2">
      <c r="A4" s="20" t="s">
        <v>54</v>
      </c>
    </row>
    <row r="5" spans="1:13" x14ac:dyDescent="0.2">
      <c r="A5" s="1">
        <v>5</v>
      </c>
      <c r="B5" t="s">
        <v>61</v>
      </c>
    </row>
    <row r="6" spans="1:13" x14ac:dyDescent="0.2">
      <c r="A6" s="1">
        <v>4</v>
      </c>
      <c r="B6" t="s">
        <v>62</v>
      </c>
    </row>
    <row r="7" spans="1:13" x14ac:dyDescent="0.2">
      <c r="A7" s="1">
        <v>3</v>
      </c>
      <c r="B7" t="s">
        <v>63</v>
      </c>
    </row>
    <row r="8" spans="1:13" x14ac:dyDescent="0.2">
      <c r="A8" s="1">
        <v>2</v>
      </c>
      <c r="B8" t="s">
        <v>64</v>
      </c>
    </row>
    <row r="9" spans="1:13" x14ac:dyDescent="0.2">
      <c r="A9" s="1">
        <v>1</v>
      </c>
      <c r="B9" t="s">
        <v>65</v>
      </c>
    </row>
    <row r="10" spans="1:13" x14ac:dyDescent="0.2">
      <c r="A10" s="1">
        <v>0</v>
      </c>
      <c r="B10" t="s">
        <v>66</v>
      </c>
    </row>
    <row r="11" spans="1:13" x14ac:dyDescent="0.2">
      <c r="A11" s="20" t="s">
        <v>57</v>
      </c>
    </row>
    <row r="12" spans="1:13" x14ac:dyDescent="0.2">
      <c r="A12" s="1">
        <v>5</v>
      </c>
      <c r="B12" t="s">
        <v>67</v>
      </c>
    </row>
    <row r="13" spans="1:13" x14ac:dyDescent="0.2">
      <c r="A13" s="1">
        <v>4</v>
      </c>
      <c r="B13" t="s">
        <v>68</v>
      </c>
    </row>
    <row r="14" spans="1:13" x14ac:dyDescent="0.2">
      <c r="A14" s="1">
        <v>3</v>
      </c>
      <c r="B14" t="s">
        <v>69</v>
      </c>
    </row>
    <row r="15" spans="1:13" x14ac:dyDescent="0.2">
      <c r="A15" s="1">
        <v>2</v>
      </c>
      <c r="B15" t="s">
        <v>70</v>
      </c>
    </row>
    <row r="16" spans="1:13" x14ac:dyDescent="0.2">
      <c r="A16" s="1">
        <v>1</v>
      </c>
      <c r="B16" t="s">
        <v>71</v>
      </c>
    </row>
    <row r="17" spans="1:13" x14ac:dyDescent="0.2">
      <c r="A17" s="1">
        <v>0</v>
      </c>
      <c r="B17" t="s">
        <v>72</v>
      </c>
    </row>
    <row r="18" spans="1:13" x14ac:dyDescent="0.2">
      <c r="A18" s="20" t="s">
        <v>58</v>
      </c>
    </row>
    <row r="19" spans="1:13" x14ac:dyDescent="0.2">
      <c r="A19" s="1">
        <v>5</v>
      </c>
      <c r="B19" s="19" t="s">
        <v>73</v>
      </c>
    </row>
    <row r="20" spans="1:13" x14ac:dyDescent="0.2">
      <c r="A20" s="1">
        <v>4</v>
      </c>
      <c r="B20" t="s">
        <v>74</v>
      </c>
    </row>
    <row r="21" spans="1:13" x14ac:dyDescent="0.2">
      <c r="A21" s="1">
        <v>3</v>
      </c>
      <c r="B21" t="s">
        <v>75</v>
      </c>
    </row>
    <row r="22" spans="1:13" x14ac:dyDescent="0.2">
      <c r="A22" s="1">
        <v>2</v>
      </c>
      <c r="B22" t="s">
        <v>76</v>
      </c>
    </row>
    <row r="23" spans="1:13" x14ac:dyDescent="0.2">
      <c r="A23" s="1">
        <v>1</v>
      </c>
      <c r="B23" t="s">
        <v>77</v>
      </c>
    </row>
    <row r="24" spans="1:13" x14ac:dyDescent="0.2">
      <c r="A24" s="1">
        <v>0</v>
      </c>
      <c r="B24" t="s">
        <v>78</v>
      </c>
    </row>
    <row r="26" spans="1:13" ht="16" x14ac:dyDescent="0.2">
      <c r="A26" s="73" t="s">
        <v>59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</row>
    <row r="27" spans="1:13" x14ac:dyDescent="0.2">
      <c r="A27" s="20" t="s">
        <v>5</v>
      </c>
    </row>
    <row r="28" spans="1:13" x14ac:dyDescent="0.2">
      <c r="A28" s="1">
        <v>5</v>
      </c>
      <c r="B28" t="s">
        <v>79</v>
      </c>
    </row>
    <row r="29" spans="1:13" x14ac:dyDescent="0.2">
      <c r="A29" s="1">
        <v>4</v>
      </c>
      <c r="B29" t="s">
        <v>80</v>
      </c>
    </row>
    <row r="30" spans="1:13" x14ac:dyDescent="0.2">
      <c r="A30" s="1">
        <v>3</v>
      </c>
      <c r="B30" t="s">
        <v>81</v>
      </c>
    </row>
    <row r="31" spans="1:13" x14ac:dyDescent="0.2">
      <c r="A31" s="1">
        <v>2</v>
      </c>
      <c r="B31" t="s">
        <v>82</v>
      </c>
    </row>
    <row r="32" spans="1:13" x14ac:dyDescent="0.2">
      <c r="A32" s="1">
        <v>1</v>
      </c>
      <c r="B32" t="s">
        <v>83</v>
      </c>
    </row>
    <row r="33" spans="1:2" x14ac:dyDescent="0.2">
      <c r="A33" s="1">
        <v>0</v>
      </c>
      <c r="B33" t="s">
        <v>84</v>
      </c>
    </row>
    <row r="34" spans="1:2" x14ac:dyDescent="0.2">
      <c r="A34" s="20" t="s">
        <v>6</v>
      </c>
    </row>
    <row r="35" spans="1:2" x14ac:dyDescent="0.2">
      <c r="A35" s="1">
        <v>5</v>
      </c>
      <c r="B35" t="s">
        <v>86</v>
      </c>
    </row>
    <row r="36" spans="1:2" x14ac:dyDescent="0.2">
      <c r="A36" s="1">
        <v>4</v>
      </c>
      <c r="B36" t="s">
        <v>85</v>
      </c>
    </row>
    <row r="37" spans="1:2" x14ac:dyDescent="0.2">
      <c r="A37" s="1">
        <v>3</v>
      </c>
      <c r="B37" t="s">
        <v>87</v>
      </c>
    </row>
    <row r="38" spans="1:2" x14ac:dyDescent="0.2">
      <c r="A38" s="1">
        <v>2</v>
      </c>
      <c r="B38" t="s">
        <v>88</v>
      </c>
    </row>
    <row r="39" spans="1:2" x14ac:dyDescent="0.2">
      <c r="A39" s="1">
        <v>1</v>
      </c>
      <c r="B39" t="s">
        <v>89</v>
      </c>
    </row>
    <row r="40" spans="1:2" x14ac:dyDescent="0.2">
      <c r="A40" s="1">
        <v>0</v>
      </c>
      <c r="B40" t="s">
        <v>90</v>
      </c>
    </row>
    <row r="41" spans="1:2" x14ac:dyDescent="0.2">
      <c r="A41" s="20" t="s">
        <v>60</v>
      </c>
    </row>
    <row r="42" spans="1:2" x14ac:dyDescent="0.2">
      <c r="A42" s="1">
        <v>5</v>
      </c>
      <c r="B42" t="s">
        <v>91</v>
      </c>
    </row>
    <row r="43" spans="1:2" x14ac:dyDescent="0.2">
      <c r="A43" s="1">
        <v>4</v>
      </c>
      <c r="B43" t="s">
        <v>92</v>
      </c>
    </row>
    <row r="44" spans="1:2" x14ac:dyDescent="0.2">
      <c r="A44" s="1">
        <v>3</v>
      </c>
      <c r="B44" t="s">
        <v>93</v>
      </c>
    </row>
    <row r="45" spans="1:2" x14ac:dyDescent="0.2">
      <c r="A45" s="1">
        <v>2</v>
      </c>
      <c r="B45" t="s">
        <v>94</v>
      </c>
    </row>
    <row r="46" spans="1:2" x14ac:dyDescent="0.2">
      <c r="A46" s="1">
        <v>1</v>
      </c>
      <c r="B46" t="s">
        <v>95</v>
      </c>
    </row>
    <row r="47" spans="1:2" x14ac:dyDescent="0.2">
      <c r="A47" s="1">
        <v>0</v>
      </c>
      <c r="B47" t="s">
        <v>96</v>
      </c>
    </row>
  </sheetData>
  <mergeCells count="2">
    <mergeCell ref="A3:M3"/>
    <mergeCell ref="A26:M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Coordinate Plane</vt:lpstr>
      <vt:lpstr>Scoring Matrix Summary</vt:lpstr>
      <vt:lpstr>Category Scoring Breakdown</vt:lpstr>
      <vt:lpstr>Scoring Scale Rubrics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 Londagin</dc:creator>
  <cp:lastModifiedBy>Olivia Sherman</cp:lastModifiedBy>
  <dcterms:created xsi:type="dcterms:W3CDTF">2025-04-02T13:40:25Z</dcterms:created>
  <dcterms:modified xsi:type="dcterms:W3CDTF">2025-06-24T18:45:50Z</dcterms:modified>
</cp:coreProperties>
</file>