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irdwaydc-my.sharepoint.com/personal/mdimino_thirdway_org/Documents/Products/"/>
    </mc:Choice>
  </mc:AlternateContent>
  <xr:revisionPtr revIDLastSave="435" documentId="8_{6BB1D7B8-439B-41F7-8989-A90CE68120F5}" xr6:coauthVersionLast="46" xr6:coauthVersionMax="46" xr10:uidLastSave="{AC475E5B-EF0F-43E8-8FB4-8CE4F2243429}"/>
  <bookViews>
    <workbookView xWindow="-110" yWindow="-110" windowWidth="19420" windowHeight="10420" xr2:uid="{2563D10B-98D3-439D-BF02-157A74F84491}"/>
  </bookViews>
  <sheets>
    <sheet name="Tuition &amp; Fees Comparisons" sheetId="6" r:id="rId1"/>
    <sheet name="Cost of Attendance Comparisons" sheetId="14" r:id="rId2"/>
    <sheet name="Sheet5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6" l="1"/>
  <c r="B30" i="6"/>
  <c r="M54" i="14" l="1"/>
  <c r="L54" i="14"/>
  <c r="K54" i="14"/>
  <c r="J54" i="14"/>
  <c r="I54" i="14"/>
  <c r="B54" i="14"/>
  <c r="C54" i="14"/>
  <c r="D54" i="14"/>
  <c r="E54" i="14"/>
  <c r="F54" i="14"/>
  <c r="M53" i="6"/>
  <c r="L53" i="6"/>
  <c r="K53" i="6"/>
  <c r="J53" i="6"/>
  <c r="I53" i="6"/>
  <c r="D53" i="6"/>
  <c r="F53" i="6"/>
  <c r="E53" i="6"/>
  <c r="B53" i="6"/>
  <c r="D46" i="5" l="1"/>
  <c r="C51" i="5"/>
  <c r="C50" i="5"/>
  <c r="C49" i="5"/>
  <c r="E48" i="5"/>
  <c r="D48" i="5"/>
  <c r="C48" i="5"/>
  <c r="C47" i="5"/>
  <c r="F46" i="5"/>
  <c r="E46" i="5"/>
  <c r="C46" i="5"/>
  <c r="C45" i="5"/>
  <c r="F44" i="5"/>
  <c r="E44" i="5"/>
  <c r="C44" i="5"/>
  <c r="C43" i="5"/>
  <c r="F42" i="5"/>
  <c r="E42" i="5"/>
  <c r="C42" i="5"/>
  <c r="C41" i="5"/>
  <c r="F40" i="5"/>
  <c r="E40" i="5"/>
  <c r="D40" i="5"/>
  <c r="C40" i="5"/>
  <c r="C39" i="5"/>
  <c r="F38" i="5"/>
  <c r="E38" i="5"/>
  <c r="C38" i="5"/>
  <c r="C37" i="5"/>
  <c r="F36" i="5"/>
  <c r="E36" i="5"/>
  <c r="C36" i="5"/>
  <c r="C35" i="5"/>
  <c r="F34" i="5"/>
  <c r="E34" i="5"/>
  <c r="D34" i="5"/>
  <c r="C34" i="5"/>
  <c r="C33" i="5"/>
  <c r="F32" i="5"/>
  <c r="E32" i="5"/>
  <c r="D32" i="5"/>
  <c r="C32" i="5"/>
  <c r="C31" i="5"/>
  <c r="F30" i="5"/>
  <c r="E30" i="5"/>
  <c r="D30" i="5"/>
  <c r="C30" i="5"/>
  <c r="C29" i="5"/>
  <c r="F28" i="5"/>
  <c r="E28" i="5"/>
  <c r="D28" i="5"/>
  <c r="C28" i="5"/>
  <c r="C27" i="5"/>
  <c r="F26" i="5"/>
  <c r="E26" i="5"/>
  <c r="D26" i="5"/>
  <c r="C26" i="5"/>
  <c r="C25" i="5"/>
  <c r="F24" i="5"/>
  <c r="E24" i="5"/>
  <c r="D24" i="5"/>
  <c r="C24" i="5"/>
  <c r="C23" i="5"/>
  <c r="F22" i="5"/>
  <c r="E22" i="5"/>
  <c r="D22" i="5"/>
  <c r="C22" i="5"/>
  <c r="C21" i="5"/>
  <c r="F20" i="5"/>
  <c r="E20" i="5"/>
  <c r="D20" i="5"/>
  <c r="C20" i="5"/>
  <c r="C19" i="5"/>
  <c r="F18" i="5"/>
  <c r="E18" i="5"/>
  <c r="D18" i="5"/>
  <c r="C18" i="5"/>
  <c r="C17" i="5"/>
  <c r="F16" i="5"/>
  <c r="E16" i="5"/>
  <c r="D16" i="5"/>
  <c r="C16" i="5"/>
  <c r="C15" i="5"/>
  <c r="F14" i="5"/>
  <c r="E14" i="5"/>
  <c r="D14" i="5"/>
  <c r="C14" i="5"/>
  <c r="C13" i="5"/>
  <c r="F12" i="5"/>
  <c r="E12" i="5"/>
  <c r="D12" i="5"/>
  <c r="C12" i="5"/>
  <c r="C11" i="5"/>
  <c r="F10" i="5"/>
  <c r="E10" i="5"/>
  <c r="D10" i="5"/>
  <c r="C10" i="5"/>
  <c r="C9" i="5"/>
  <c r="F8" i="5"/>
  <c r="E8" i="5"/>
  <c r="D8" i="5"/>
  <c r="C8" i="5"/>
  <c r="C7" i="5"/>
  <c r="F6" i="5"/>
  <c r="E6" i="5"/>
  <c r="D6" i="5"/>
  <c r="C6" i="5"/>
  <c r="C5" i="5"/>
  <c r="F4" i="5"/>
  <c r="E4" i="5"/>
  <c r="D4" i="5"/>
  <c r="C4" i="5"/>
  <c r="C3" i="5"/>
  <c r="F2" i="5"/>
  <c r="E2" i="5"/>
  <c r="D2" i="5"/>
  <c r="C2" i="5"/>
  <c r="J1" i="5"/>
  <c r="F51" i="5" s="1"/>
  <c r="I1" i="5"/>
  <c r="E51" i="5" s="1"/>
  <c r="D51" i="5"/>
  <c r="D44" i="5" l="1"/>
  <c r="D38" i="5"/>
  <c r="D42" i="5"/>
  <c r="D36" i="5"/>
  <c r="D3" i="5"/>
  <c r="D5" i="5"/>
  <c r="D7" i="5"/>
  <c r="D9" i="5"/>
  <c r="D11" i="5"/>
  <c r="D13" i="5"/>
  <c r="D15" i="5"/>
  <c r="D17" i="5"/>
  <c r="D19" i="5"/>
  <c r="D21" i="5"/>
  <c r="D23" i="5"/>
  <c r="D25" i="5"/>
  <c r="D27" i="5"/>
  <c r="D29" i="5"/>
  <c r="D31" i="5"/>
  <c r="D33" i="5"/>
  <c r="D35" i="5"/>
  <c r="D37" i="5"/>
  <c r="D39" i="5"/>
  <c r="D41" i="5"/>
  <c r="D43" i="5"/>
  <c r="D45" i="5"/>
  <c r="D47" i="5"/>
  <c r="D49" i="5"/>
  <c r="E3" i="5"/>
  <c r="E5" i="5"/>
  <c r="E7" i="5"/>
  <c r="E9" i="5"/>
  <c r="E11" i="5"/>
  <c r="E13" i="5"/>
  <c r="E15" i="5"/>
  <c r="E17" i="5"/>
  <c r="E19" i="5"/>
  <c r="E21" i="5"/>
  <c r="E23" i="5"/>
  <c r="E25" i="5"/>
  <c r="E27" i="5"/>
  <c r="E29" i="5"/>
  <c r="E31" i="5"/>
  <c r="E33" i="5"/>
  <c r="E35" i="5"/>
  <c r="E37" i="5"/>
  <c r="E39" i="5"/>
  <c r="E41" i="5"/>
  <c r="E43" i="5"/>
  <c r="E45" i="5"/>
  <c r="E47" i="5"/>
  <c r="E49" i="5"/>
  <c r="F3" i="5"/>
  <c r="F5" i="5"/>
  <c r="F7" i="5"/>
  <c r="F9" i="5"/>
  <c r="F11" i="5"/>
  <c r="F13" i="5"/>
  <c r="F15" i="5"/>
  <c r="F17" i="5"/>
  <c r="F19" i="5"/>
  <c r="F21" i="5"/>
  <c r="F23" i="5"/>
  <c r="F25" i="5"/>
  <c r="F27" i="5"/>
  <c r="F29" i="5"/>
  <c r="F31" i="5"/>
  <c r="F33" i="5"/>
  <c r="F35" i="5"/>
  <c r="F37" i="5"/>
  <c r="F39" i="5"/>
  <c r="F41" i="5"/>
  <c r="F43" i="5"/>
  <c r="F45" i="5"/>
  <c r="F47" i="5"/>
  <c r="F49" i="5"/>
  <c r="D50" i="5"/>
  <c r="E50" i="5"/>
  <c r="F50" i="5"/>
  <c r="F48" i="5"/>
</calcChain>
</file>

<file path=xl/sharedStrings.xml><?xml version="1.0" encoding="utf-8"?>
<sst xmlns="http://schemas.openxmlformats.org/spreadsheetml/2006/main" count="301" uniqueCount="83">
  <si>
    <t>State</t>
  </si>
  <si>
    <t>Average in-state tuition and required fees (2018-2019)</t>
  </si>
  <si>
    <t>Percent covered by current maximum Pell Grant ($6,345)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</si>
  <si>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</si>
  <si>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</si>
  <si>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</si>
  <si>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</si>
  <si>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</si>
  <si>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</si>
  <si>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</si>
  <si>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</si>
  <si>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</si>
  <si>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</si>
  <si>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</si>
  <si>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</si>
  <si>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</si>
  <si>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</si>
  <si>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</si>
  <si>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</si>
  <si>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</si>
  <si>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</si>
  <si>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</si>
  <si>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</si>
  <si>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</si>
  <si>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</si>
  <si>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</si>
  <si>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</si>
  <si>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</si>
  <si>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</si>
  <si>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</si>
  <si>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</si>
  <si>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</si>
  <si>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</si>
  <si>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</si>
  <si>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</si>
  <si>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</si>
  <si>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</si>
  <si>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</si>
  <si>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</si>
  <si>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</si>
  <si>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</si>
  <si>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</si>
  <si>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</si>
  <si>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</si>
  <si>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</si>
  <si>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</si>
  <si>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</si>
  <si>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</si>
  <si>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</si>
  <si>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</si>
  <si>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</si>
  <si>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</si>
  <si>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</si>
  <si>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(Double)</t>
  </si>
  <si>
    <t>(Dub Avg)</t>
  </si>
  <si>
    <t>Percent covered by doubled average Pell Grant ($8,836)</t>
  </si>
  <si>
    <t>Percent covered by doubled maximum Pell Grant ($12,690)</t>
  </si>
  <si>
    <t>Percent covered by average Pell Grant ($4,418)</t>
  </si>
  <si>
    <t>0 states covered by current average Pell</t>
  </si>
  <si>
    <t>Takeaways: In-state tuition &amp; fees (4-year publics)</t>
  </si>
  <si>
    <t>3 states covered by current maximum Pell</t>
  </si>
  <si>
    <t>23 states covered by doubled average Pell</t>
  </si>
  <si>
    <t>41 states covered by doubled max Pell; 6 others in  90%+ range</t>
  </si>
  <si>
    <t>(18-19 max)</t>
  </si>
  <si>
    <t>(18-19 avg)</t>
  </si>
  <si>
    <t>National Average</t>
  </si>
  <si>
    <t>Average In-State Tuition &amp; Fees (2018-2019)</t>
  </si>
  <si>
    <t>Public Two-Year College In-State Total Cost of Attendance Comparison Data</t>
  </si>
  <si>
    <t>Public Four-Year College In-State Tuition &amp; Fees Comparison Data</t>
  </si>
  <si>
    <t>B)  Students Living Off Campus, Not With Family</t>
  </si>
  <si>
    <t>A) Students Living Off-Campus With Family</t>
  </si>
  <si>
    <t>Average In-State Total Cost of Attendance (2014-2015)</t>
  </si>
  <si>
    <t>Percent of Tuition &amp; Fees Covered by Average Pell Award ($4,418; 2018-2019)</t>
  </si>
  <si>
    <t>Percent of Tuition &amp; Fees Covered by Maximum Pell Award ($6,095; 2018-2019)</t>
  </si>
  <si>
    <t>Percent of Tuition &amp; Fees Covered by Doubling Average Pell Award ($10,513)</t>
  </si>
  <si>
    <t>Percent of Tuition &amp; Fees Covered by Doubling Maximum Pell Award ($12,190)</t>
  </si>
  <si>
    <t>Percent of Cost of Attendance Covered by Doubling Average Pell Award ($9,703)</t>
  </si>
  <si>
    <t>Percent of Cost of Attendance Covered by Doubling Maximum Pell Award ($11,460)</t>
  </si>
  <si>
    <t>Percent of Cost of Attendance Covered by Average Pell Award ($3,973; 2014-2015)</t>
  </si>
  <si>
    <t>Percent of Cost of Attendance Covered by Maximum Pell Award ($5,730; 2014-2015)</t>
  </si>
  <si>
    <t>Public Two-Year College In-State Tuition &amp; Fees Comparison Data</t>
  </si>
  <si>
    <r>
      <t xml:space="preserve">Source: </t>
    </r>
    <r>
      <rPr>
        <sz val="11"/>
        <color theme="1"/>
        <rFont val="Calibri"/>
        <family val="2"/>
        <scheme val="minor"/>
      </rPr>
      <t>Average tuition &amp; fee data from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Digest of Education Statistics 2019.</t>
    </r>
  </si>
  <si>
    <r>
      <t xml:space="preserve">Source: </t>
    </r>
    <r>
      <rPr>
        <sz val="11"/>
        <color theme="1"/>
        <rFont val="Calibri"/>
        <family val="2"/>
        <scheme val="minor"/>
      </rPr>
      <t>Average cost of attendance data from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Digest of Education Statistics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</si>
</sst>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name val="Courier"/>
    </font>
    <font>
      <b/>
      <sz val="11"/>
      <color theme="3"/>
      <name val="Calibri"/>
      <family val="2"/>
      <scheme val="minor"/>
    </font>
    <font>
      <b/>
      <sz val="11"/>
      <color rgb="FF9C5700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0" applyNumberFormat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 applyAlignment="1">
      <alignment vertical="center" wrapText="1"/>
    </xf>
    <xf numFmtId="9" fontId="3" fillId="3" borderId="0" xfId="4" applyNumberFormat="1"/>
    <xf numFmtId="9" fontId="6" fillId="0" borderId="0" xfId="2" applyFont="1" applyAlignment="1">
      <alignment vertical="center" wrapText="1"/>
    </xf>
    <xf numFmtId="9" fontId="0" fillId="0" borderId="0" xfId="2" applyFont="1"/>
    <xf numFmtId="9" fontId="2" fillId="2" borderId="0" xfId="2" applyFont="1" applyFill="1"/>
    <xf numFmtId="9" fontId="2" fillId="2" borderId="0" xfId="3" applyNumberFormat="1"/>
    <xf numFmtId="0" fontId="5" fillId="5" borderId="1" xfId="6" applyAlignment="1">
      <alignment wrapText="1"/>
    </xf>
    <xf numFmtId="0" fontId="5" fillId="5" borderId="1" xfId="6"/>
    <xf numFmtId="164" fontId="0" fillId="0" borderId="0" xfId="1" applyNumberFormat="1" applyFont="1"/>
    <xf numFmtId="9" fontId="6" fillId="0" borderId="0" xfId="2" applyFont="1" applyAlignment="1">
      <alignment wrapText="1"/>
    </xf>
    <xf numFmtId="0" fontId="1" fillId="6" borderId="0" xfId="7"/>
    <xf numFmtId="9" fontId="1" fillId="6" borderId="0" xfId="7" applyNumberFormat="1"/>
    <xf numFmtId="0" fontId="6" fillId="6" borderId="0" xfId="7" applyFont="1"/>
    <xf numFmtId="164" fontId="6" fillId="0" borderId="0" xfId="1" applyNumberFormat="1" applyFont="1" applyAlignment="1">
      <alignment vertical="center" wrapText="1"/>
    </xf>
    <xf numFmtId="9" fontId="7" fillId="0" borderId="0" xfId="2" applyFont="1" applyAlignment="1">
      <alignment vertical="center" wrapText="1"/>
    </xf>
    <xf numFmtId="164" fontId="1" fillId="6" borderId="0" xfId="7" applyNumberFormat="1"/>
    <xf numFmtId="0" fontId="10" fillId="4" borderId="0" xfId="5" applyFont="1"/>
    <xf numFmtId="9" fontId="9" fillId="0" borderId="0" xfId="9" applyNumberFormat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9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7" borderId="0" xfId="0" applyFill="1"/>
    <xf numFmtId="0" fontId="0" fillId="7" borderId="0" xfId="0" applyFill="1" applyAlignment="1">
      <alignment horizontal="left" vertical="center"/>
    </xf>
    <xf numFmtId="9" fontId="3" fillId="3" borderId="0" xfId="4" applyNumberFormat="1" applyAlignment="1">
      <alignment horizontal="left"/>
    </xf>
    <xf numFmtId="9" fontId="2" fillId="2" borderId="0" xfId="3" applyNumberFormat="1" applyAlignment="1">
      <alignment horizontal="left"/>
    </xf>
    <xf numFmtId="9" fontId="1" fillId="0" borderId="0" xfId="7" applyNumberFormat="1" applyFill="1" applyAlignment="1">
      <alignment horizontal="left"/>
    </xf>
    <xf numFmtId="9" fontId="0" fillId="0" borderId="0" xfId="2" applyFont="1" applyAlignment="1">
      <alignment horizontal="left"/>
    </xf>
    <xf numFmtId="9" fontId="2" fillId="2" borderId="0" xfId="2" applyFont="1" applyFill="1" applyAlignment="1">
      <alignment horizontal="left"/>
    </xf>
    <xf numFmtId="9" fontId="6" fillId="0" borderId="0" xfId="7" applyNumberFormat="1" applyFont="1" applyFill="1" applyAlignment="1">
      <alignment horizontal="left"/>
    </xf>
    <xf numFmtId="9" fontId="6" fillId="0" borderId="0" xfId="0" applyNumberFormat="1" applyFont="1" applyAlignment="1">
      <alignment horizontal="left"/>
    </xf>
    <xf numFmtId="9" fontId="3" fillId="3" borderId="0" xfId="2" applyFont="1" applyFill="1" applyAlignment="1">
      <alignment horizontal="left"/>
    </xf>
    <xf numFmtId="164" fontId="10" fillId="4" borderId="0" xfId="5" applyNumberFormat="1" applyFont="1"/>
    <xf numFmtId="9" fontId="10" fillId="4" borderId="0" xfId="2" applyFont="1" applyFill="1" applyAlignment="1">
      <alignment horizontal="left"/>
    </xf>
    <xf numFmtId="9" fontId="10" fillId="4" borderId="0" xfId="5" applyNumberFormat="1" applyFont="1" applyAlignment="1">
      <alignment horizontal="left"/>
    </xf>
    <xf numFmtId="164" fontId="11" fillId="0" borderId="0" xfId="1" applyNumberFormat="1" applyFont="1"/>
    <xf numFmtId="0" fontId="11" fillId="0" borderId="0" xfId="9" applyFont="1"/>
    <xf numFmtId="164" fontId="11" fillId="0" borderId="0" xfId="0" applyNumberFormat="1" applyFont="1"/>
    <xf numFmtId="164" fontId="11" fillId="0" borderId="0" xfId="5" applyNumberFormat="1" applyFont="1" applyFill="1"/>
    <xf numFmtId="9" fontId="10" fillId="4" borderId="0" xfId="5" applyNumberFormat="1" applyFont="1" applyAlignment="1">
      <alignment horizontal="center"/>
    </xf>
    <xf numFmtId="9" fontId="10" fillId="8" borderId="0" xfId="5" applyNumberFormat="1" applyFont="1" applyFill="1" applyAlignment="1">
      <alignment horizontal="center"/>
    </xf>
    <xf numFmtId="0" fontId="6" fillId="0" borderId="0" xfId="0" applyFont="1"/>
  </cellXfs>
  <cellStyles count="10">
    <cellStyle name="20% - Accent1" xfId="7" builtinId="30"/>
    <cellStyle name="Bad" xfId="4" builtinId="27"/>
    <cellStyle name="Calculation" xfId="6" builtinId="22"/>
    <cellStyle name="Currency" xfId="1" builtinId="4"/>
    <cellStyle name="Good" xfId="3" builtinId="26"/>
    <cellStyle name="Heading 4" xfId="9" builtinId="19"/>
    <cellStyle name="Neutral" xfId="5" builtinId="28"/>
    <cellStyle name="Normal" xfId="0" builtinId="0"/>
    <cellStyle name="Normal 2" xfId="8" xr:uid="{924A4F8F-630F-4195-AAD1-FF43976C6C5F}"/>
    <cellStyle name="Percent" xfId="2" builtinId="5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nces.ed.gov/ipeds/TrendGenerator/app/answer/8/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D0DE-C41F-4380-90CE-10C8606CF604}">
  <dimension ref="A1:M73"/>
  <sheetViews>
    <sheetView tabSelected="1" topLeftCell="B1" zoomScaleNormal="100" workbookViewId="0">
      <selection activeCell="C12" sqref="C12"/>
    </sheetView>
  </sheetViews>
  <sheetFormatPr defaultRowHeight="14.5" x14ac:dyDescent="0.35"/>
  <cols>
    <col min="1" max="1" width="20.6328125" customWidth="1"/>
    <col min="2" max="4" width="20.6328125" style="9" customWidth="1"/>
    <col min="5" max="6" width="20.6328125" style="27" customWidth="1"/>
    <col min="7" max="7" width="15.6328125" customWidth="1"/>
    <col min="8" max="13" width="20.6328125" customWidth="1"/>
  </cols>
  <sheetData>
    <row r="1" spans="1:13" x14ac:dyDescent="0.35">
      <c r="A1" s="39" t="s">
        <v>80</v>
      </c>
      <c r="B1" s="39"/>
      <c r="C1" s="39"/>
      <c r="D1" s="39"/>
      <c r="E1" s="39"/>
      <c r="F1" s="39"/>
      <c r="G1" s="22"/>
      <c r="H1" s="39" t="s">
        <v>68</v>
      </c>
      <c r="I1" s="39"/>
      <c r="J1" s="39"/>
      <c r="K1" s="39"/>
      <c r="L1" s="39"/>
      <c r="M1" s="39"/>
    </row>
    <row r="2" spans="1:13" s="21" customFormat="1" ht="90" customHeight="1" x14ac:dyDescent="0.35">
      <c r="A2" s="20" t="s">
        <v>0</v>
      </c>
      <c r="B2" s="18" t="s">
        <v>66</v>
      </c>
      <c r="C2" s="18" t="s">
        <v>72</v>
      </c>
      <c r="D2" s="18" t="s">
        <v>74</v>
      </c>
      <c r="E2" s="18" t="s">
        <v>73</v>
      </c>
      <c r="F2" s="18" t="s">
        <v>75</v>
      </c>
      <c r="G2" s="23"/>
      <c r="H2" s="20" t="s">
        <v>0</v>
      </c>
      <c r="I2" s="18" t="s">
        <v>66</v>
      </c>
      <c r="J2" s="18" t="s">
        <v>72</v>
      </c>
      <c r="K2" s="18" t="s">
        <v>74</v>
      </c>
      <c r="L2" s="18" t="s">
        <v>73</v>
      </c>
      <c r="M2" s="18" t="s">
        <v>75</v>
      </c>
    </row>
    <row r="3" spans="1:13" x14ac:dyDescent="0.35">
      <c r="A3" s="36" t="s">
        <v>3</v>
      </c>
      <c r="B3" s="38">
        <v>4770</v>
      </c>
      <c r="C3" s="31">
        <v>0.9262054507337526</v>
      </c>
      <c r="D3" s="25">
        <v>2.2039832285115306</v>
      </c>
      <c r="E3" s="28">
        <v>1.2777777777777777</v>
      </c>
      <c r="F3" s="25">
        <v>2.5555555555555554</v>
      </c>
      <c r="G3" s="22"/>
      <c r="H3" s="36" t="s">
        <v>3</v>
      </c>
      <c r="I3" s="35">
        <v>10137.789000000001</v>
      </c>
      <c r="J3" s="27">
        <v>0.43579522122624564</v>
      </c>
      <c r="K3" s="24">
        <v>1.0370111273769851</v>
      </c>
      <c r="L3" s="24">
        <v>0.6012159061507395</v>
      </c>
      <c r="M3" s="27">
        <v>1.202431812301479</v>
      </c>
    </row>
    <row r="4" spans="1:13" x14ac:dyDescent="0.35">
      <c r="A4" s="36" t="s">
        <v>4</v>
      </c>
      <c r="B4" s="35">
        <v>4300</v>
      </c>
      <c r="C4" s="25">
        <v>1.0274418604651163</v>
      </c>
      <c r="D4" s="25">
        <v>2.4448837209302328</v>
      </c>
      <c r="E4" s="25">
        <v>1.4174418604651162</v>
      </c>
      <c r="F4" s="25">
        <v>2.8348837209302324</v>
      </c>
      <c r="G4" s="22"/>
      <c r="H4" s="36" t="s">
        <v>4</v>
      </c>
      <c r="I4" s="35">
        <v>8396.2309999999998</v>
      </c>
      <c r="J4" s="27">
        <v>0.52618847671056213</v>
      </c>
      <c r="K4" s="25">
        <v>1.2521094286233907</v>
      </c>
      <c r="L4" s="24">
        <v>0.72592095191282857</v>
      </c>
      <c r="M4" s="27">
        <v>1.4518419038256571</v>
      </c>
    </row>
    <row r="5" spans="1:13" x14ac:dyDescent="0.35">
      <c r="A5" s="36" t="s">
        <v>5</v>
      </c>
      <c r="B5" s="37">
        <v>2161</v>
      </c>
      <c r="C5" s="25">
        <v>2.044423877834336</v>
      </c>
      <c r="D5" s="25">
        <v>4.8648773715872284</v>
      </c>
      <c r="E5" s="28">
        <v>2.820453493752892</v>
      </c>
      <c r="F5" s="25">
        <v>5.640906987505784</v>
      </c>
      <c r="G5" s="22"/>
      <c r="H5" s="36" t="s">
        <v>5</v>
      </c>
      <c r="I5" s="35">
        <v>10665.892</v>
      </c>
      <c r="J5" s="27">
        <v>0.41421758255193286</v>
      </c>
      <c r="K5" s="24">
        <v>0.98566533394487776</v>
      </c>
      <c r="L5" s="24">
        <v>0.5714477513929449</v>
      </c>
      <c r="M5" s="27">
        <v>1.1428955027858898</v>
      </c>
    </row>
    <row r="6" spans="1:13" x14ac:dyDescent="0.35">
      <c r="A6" s="36" t="s">
        <v>6</v>
      </c>
      <c r="B6" s="37">
        <v>3291</v>
      </c>
      <c r="C6" s="25">
        <v>1.3424491036159223</v>
      </c>
      <c r="D6" s="25">
        <v>3.1944697660285626</v>
      </c>
      <c r="E6" s="25">
        <v>1.8520206624126405</v>
      </c>
      <c r="F6" s="25">
        <v>3.704041324825281</v>
      </c>
      <c r="G6" s="22"/>
      <c r="H6" s="36" t="s">
        <v>6</v>
      </c>
      <c r="I6" s="35">
        <v>8390.6190000000006</v>
      </c>
      <c r="J6" s="27">
        <v>0.52654041376446714</v>
      </c>
      <c r="K6" s="25">
        <v>1.2529468922376286</v>
      </c>
      <c r="L6" s="24">
        <v>0.72640647847316142</v>
      </c>
      <c r="M6" s="27">
        <v>1.4528129569463228</v>
      </c>
    </row>
    <row r="7" spans="1:13" x14ac:dyDescent="0.35">
      <c r="A7" s="36" t="s">
        <v>7</v>
      </c>
      <c r="B7" s="37">
        <v>1271</v>
      </c>
      <c r="C7" s="25">
        <v>3.4760031471282455</v>
      </c>
      <c r="D7" s="25">
        <v>8.2714398111723053</v>
      </c>
      <c r="E7" s="25">
        <v>4.7954366640440602</v>
      </c>
      <c r="F7" s="25">
        <v>9.5908733280881204</v>
      </c>
      <c r="G7" s="22"/>
      <c r="H7" s="36" t="s">
        <v>7</v>
      </c>
      <c r="I7" s="35">
        <v>8118.0919999999996</v>
      </c>
      <c r="J7" s="27">
        <v>0.54421654743503767</v>
      </c>
      <c r="K7" s="25">
        <v>1.2950087286520036</v>
      </c>
      <c r="L7" s="24">
        <v>0.75079218121696578</v>
      </c>
      <c r="M7" s="27">
        <v>1.5015843624339316</v>
      </c>
    </row>
    <row r="8" spans="1:13" x14ac:dyDescent="0.35">
      <c r="A8" s="36" t="s">
        <v>8</v>
      </c>
      <c r="B8" s="37">
        <v>3655</v>
      </c>
      <c r="C8" s="25">
        <v>1.2087551299589603</v>
      </c>
      <c r="D8" s="25">
        <v>2.8763337893296854</v>
      </c>
      <c r="E8" s="25">
        <v>1.6675786593707251</v>
      </c>
      <c r="F8" s="25">
        <v>3.3351573187414503</v>
      </c>
      <c r="G8" s="22"/>
      <c r="H8" s="36" t="s">
        <v>8</v>
      </c>
      <c r="I8" s="35">
        <v>9394.2039999999997</v>
      </c>
      <c r="J8" s="27">
        <v>0.47028997879969398</v>
      </c>
      <c r="K8" s="24">
        <v>1.1190942840926172</v>
      </c>
      <c r="L8" s="24">
        <v>0.64880430529292321</v>
      </c>
      <c r="M8" s="27">
        <v>1.2976086105858464</v>
      </c>
    </row>
    <row r="9" spans="1:13" x14ac:dyDescent="0.35">
      <c r="A9" s="36" t="s">
        <v>9</v>
      </c>
      <c r="B9" s="37">
        <v>4434</v>
      </c>
      <c r="C9" s="25">
        <v>0.99639152007216958</v>
      </c>
      <c r="D9" s="25">
        <v>2.3709968425800629</v>
      </c>
      <c r="E9" s="25">
        <v>1.3746053225078936</v>
      </c>
      <c r="F9" s="25">
        <v>2.7492106450157872</v>
      </c>
      <c r="G9" s="22"/>
      <c r="H9" s="36" t="s">
        <v>9</v>
      </c>
      <c r="I9" s="35">
        <v>12958.972</v>
      </c>
      <c r="J9" s="27">
        <v>0.34092210400639805</v>
      </c>
      <c r="K9" s="24">
        <v>0.81125262096407036</v>
      </c>
      <c r="L9" s="24">
        <v>0.47033051695767225</v>
      </c>
      <c r="M9" s="27">
        <v>0.9406610339153445</v>
      </c>
    </row>
    <row r="10" spans="1:13" x14ac:dyDescent="0.35">
      <c r="A10" s="36" t="s">
        <v>10</v>
      </c>
      <c r="B10" s="38">
        <v>4904</v>
      </c>
      <c r="C10" s="24">
        <v>0.90089722675367045</v>
      </c>
      <c r="D10" s="25">
        <v>2.1437601957585644</v>
      </c>
      <c r="E10" s="25">
        <v>1.242862969004894</v>
      </c>
      <c r="F10" s="25">
        <v>2.485725938009788</v>
      </c>
      <c r="G10" s="22"/>
      <c r="H10" s="36" t="s">
        <v>10</v>
      </c>
      <c r="I10" s="35">
        <v>10607.206</v>
      </c>
      <c r="J10" s="27">
        <v>0.41650930508938921</v>
      </c>
      <c r="K10" s="24">
        <v>0.99111867913190332</v>
      </c>
      <c r="L10" s="24">
        <v>0.57460937404251411</v>
      </c>
      <c r="M10" s="27">
        <v>1.1492187480850282</v>
      </c>
    </row>
    <row r="11" spans="1:13" x14ac:dyDescent="0.35">
      <c r="A11" s="36" t="s">
        <v>11</v>
      </c>
      <c r="B11" s="37">
        <v>2506</v>
      </c>
      <c r="C11" s="25">
        <v>1.7629688747007182</v>
      </c>
      <c r="D11" s="25">
        <v>4.1951316839584996</v>
      </c>
      <c r="E11" s="25">
        <v>2.4321628092577812</v>
      </c>
      <c r="F11" s="25">
        <v>4.8643256185155623</v>
      </c>
      <c r="G11" s="22"/>
      <c r="H11" s="36" t="s">
        <v>11</v>
      </c>
      <c r="I11" s="35">
        <v>4443.308</v>
      </c>
      <c r="J11" s="27">
        <v>0.99430424359508729</v>
      </c>
      <c r="K11" s="25">
        <v>2.3660299938694322</v>
      </c>
      <c r="L11" s="25">
        <v>1.3717257502743452</v>
      </c>
      <c r="M11" s="27">
        <v>2.7434515005486904</v>
      </c>
    </row>
    <row r="12" spans="1:13" x14ac:dyDescent="0.35">
      <c r="A12" s="36" t="s">
        <v>12</v>
      </c>
      <c r="B12" s="37">
        <v>2915.98</v>
      </c>
      <c r="C12" s="25">
        <v>1.5150995548666315</v>
      </c>
      <c r="D12" s="25">
        <v>3.6053059348829555</v>
      </c>
      <c r="E12" s="25">
        <v>2.090206380016324</v>
      </c>
      <c r="F12" s="25">
        <v>4.1804127600326479</v>
      </c>
      <c r="G12" s="22"/>
      <c r="H12" s="36" t="s">
        <v>12</v>
      </c>
      <c r="I12" s="35">
        <v>7319.4129999999996</v>
      </c>
      <c r="J12" s="27">
        <v>0.6036003160362724</v>
      </c>
      <c r="K12" s="25">
        <v>1.436317365887128</v>
      </c>
      <c r="L12" s="24">
        <v>0.8327170498508556</v>
      </c>
      <c r="M12" s="27">
        <v>1.6654340997017112</v>
      </c>
    </row>
    <row r="13" spans="1:13" x14ac:dyDescent="0.35">
      <c r="A13" s="36" t="s">
        <v>13</v>
      </c>
      <c r="B13" s="37">
        <v>3140.34</v>
      </c>
      <c r="C13" s="25">
        <v>1.4068540349134169</v>
      </c>
      <c r="D13" s="25">
        <v>3.3477266792767661</v>
      </c>
      <c r="E13" s="25">
        <v>1.9408726443633491</v>
      </c>
      <c r="F13" s="25">
        <v>3.8817452887266981</v>
      </c>
      <c r="G13" s="22"/>
      <c r="H13" s="36" t="s">
        <v>13</v>
      </c>
      <c r="I13" s="35">
        <v>9951.5789999999997</v>
      </c>
      <c r="J13" s="27">
        <v>0.44394964859345437</v>
      </c>
      <c r="K13" s="24">
        <v>1.0564152683709791</v>
      </c>
      <c r="L13" s="24">
        <v>0.61246561977752478</v>
      </c>
      <c r="M13" s="27">
        <v>1.2249312395550496</v>
      </c>
    </row>
    <row r="14" spans="1:13" x14ac:dyDescent="0.35">
      <c r="A14" s="36" t="s">
        <v>14</v>
      </c>
      <c r="B14" s="37">
        <v>3345.23</v>
      </c>
      <c r="C14" s="25">
        <v>1.3206864699886107</v>
      </c>
      <c r="D14" s="25">
        <v>3.1426837616546544</v>
      </c>
      <c r="E14" s="25">
        <v>1.8219972916660439</v>
      </c>
      <c r="F14" s="25">
        <v>3.6439945833320877</v>
      </c>
      <c r="G14" s="22"/>
      <c r="H14" s="36" t="s">
        <v>14</v>
      </c>
      <c r="I14" s="35">
        <v>7585.9009999999998</v>
      </c>
      <c r="J14" s="27">
        <v>0.58239621107631123</v>
      </c>
      <c r="K14" s="25">
        <v>1.3858604271265866</v>
      </c>
      <c r="L14" s="24">
        <v>0.8034642160502754</v>
      </c>
      <c r="M14" s="27">
        <v>1.6069284321005508</v>
      </c>
    </row>
    <row r="15" spans="1:13" x14ac:dyDescent="0.35">
      <c r="A15" s="36" t="s">
        <v>15</v>
      </c>
      <c r="B15" s="37">
        <v>3966.36</v>
      </c>
      <c r="C15" s="25">
        <v>1.1138676267408909</v>
      </c>
      <c r="D15" s="25">
        <v>2.6505410502324547</v>
      </c>
      <c r="E15" s="25">
        <v>1.536673423491564</v>
      </c>
      <c r="F15" s="25">
        <v>3.073346846983128</v>
      </c>
      <c r="G15" s="22"/>
      <c r="H15" s="36" t="s">
        <v>15</v>
      </c>
      <c r="I15" s="35">
        <v>14259.351000000001</v>
      </c>
      <c r="J15" s="27">
        <v>0.30983177284856794</v>
      </c>
      <c r="K15" s="24">
        <v>0.73727058124875389</v>
      </c>
      <c r="L15" s="24">
        <v>0.42743880840018594</v>
      </c>
      <c r="M15" s="27">
        <v>0.85487761680037189</v>
      </c>
    </row>
    <row r="16" spans="1:13" x14ac:dyDescent="0.35">
      <c r="A16" s="36" t="s">
        <v>16</v>
      </c>
      <c r="B16" s="37">
        <v>4368</v>
      </c>
      <c r="C16" s="25">
        <v>1.0114468864468864</v>
      </c>
      <c r="D16" s="25">
        <v>2.4068223443223444</v>
      </c>
      <c r="E16" s="25">
        <v>1.3953754578754578</v>
      </c>
      <c r="F16" s="25">
        <v>2.7907509157509156</v>
      </c>
      <c r="G16" s="22"/>
      <c r="H16" s="36" t="s">
        <v>16</v>
      </c>
      <c r="I16" s="35">
        <v>9225.2549999999992</v>
      </c>
      <c r="J16" s="27">
        <v>0.4789027511976634</v>
      </c>
      <c r="K16" s="24">
        <v>1.1395890953691796</v>
      </c>
      <c r="L16" s="24">
        <v>0.66068634417151617</v>
      </c>
      <c r="M16" s="27">
        <v>1.3213726883430323</v>
      </c>
    </row>
    <row r="17" spans="1:13" x14ac:dyDescent="0.35">
      <c r="A17" s="36" t="s">
        <v>17</v>
      </c>
      <c r="B17" s="37">
        <v>5136.54</v>
      </c>
      <c r="C17" s="24">
        <v>0.86011205986909478</v>
      </c>
      <c r="D17" s="25">
        <v>2.0467084846998174</v>
      </c>
      <c r="E17" s="25">
        <v>1.1865964248307226</v>
      </c>
      <c r="F17" s="25">
        <v>2.3731928496614452</v>
      </c>
      <c r="G17" s="22"/>
      <c r="H17" s="36" t="s">
        <v>17</v>
      </c>
      <c r="I17" s="35">
        <v>9965.5079999999998</v>
      </c>
      <c r="J17" s="27">
        <v>0.44332913083808673</v>
      </c>
      <c r="K17" s="24">
        <v>1.0549386945452255</v>
      </c>
      <c r="L17" s="24">
        <v>0.6116095637071387</v>
      </c>
      <c r="M17" s="27">
        <v>1.2232191274142774</v>
      </c>
    </row>
    <row r="18" spans="1:13" x14ac:dyDescent="0.35">
      <c r="A18" s="36" t="s">
        <v>18</v>
      </c>
      <c r="B18" s="37">
        <v>3434.79</v>
      </c>
      <c r="C18" s="25">
        <v>1.2862503966763617</v>
      </c>
      <c r="D18" s="25">
        <v>3.0607402490399704</v>
      </c>
      <c r="E18" s="25">
        <v>1.7744898523636088</v>
      </c>
      <c r="F18" s="25">
        <v>3.5489797047272176</v>
      </c>
      <c r="G18" s="22"/>
      <c r="H18" s="36" t="s">
        <v>18</v>
      </c>
      <c r="I18" s="35">
        <v>8940.7060000000001</v>
      </c>
      <c r="J18" s="27">
        <v>0.49414442215189719</v>
      </c>
      <c r="K18" s="24">
        <v>1.175857924418944</v>
      </c>
      <c r="L18" s="24">
        <v>0.68171350226704686</v>
      </c>
      <c r="M18" s="27">
        <v>1.3634270045340937</v>
      </c>
    </row>
    <row r="19" spans="1:13" x14ac:dyDescent="0.35">
      <c r="A19" s="36" t="s">
        <v>19</v>
      </c>
      <c r="B19" s="37">
        <v>4273.6000000000004</v>
      </c>
      <c r="C19" s="25">
        <v>1.0337888431299138</v>
      </c>
      <c r="D19" s="25">
        <v>2.4599868962935227</v>
      </c>
      <c r="E19" s="25">
        <v>1.4261980531636089</v>
      </c>
      <c r="F19" s="25">
        <v>2.8523961063272179</v>
      </c>
      <c r="G19" s="22"/>
      <c r="H19" s="36" t="s">
        <v>19</v>
      </c>
      <c r="I19" s="35">
        <v>10673.538</v>
      </c>
      <c r="J19" s="27">
        <v>0.41392085735770084</v>
      </c>
      <c r="K19" s="24">
        <v>0.98495925156213426</v>
      </c>
      <c r="L19" s="24">
        <v>0.57103839420443336</v>
      </c>
      <c r="M19" s="27">
        <v>1.1420767884088667</v>
      </c>
    </row>
    <row r="20" spans="1:13" x14ac:dyDescent="0.35">
      <c r="A20" s="36" t="s">
        <v>20</v>
      </c>
      <c r="B20" s="37">
        <v>4143.2299999999996</v>
      </c>
      <c r="C20" s="25">
        <v>1.0663178244992435</v>
      </c>
      <c r="D20" s="25">
        <v>2.5373923243459817</v>
      </c>
      <c r="E20" s="25">
        <v>1.471074499846738</v>
      </c>
      <c r="F20" s="25">
        <v>2.942148999693476</v>
      </c>
      <c r="G20" s="22"/>
      <c r="H20" s="36" t="s">
        <v>20</v>
      </c>
      <c r="I20" s="35">
        <v>9358.3189999999995</v>
      </c>
      <c r="J20" s="27">
        <v>0.4720933321465105</v>
      </c>
      <c r="K20" s="24">
        <v>1.1233855140009654</v>
      </c>
      <c r="L20" s="24">
        <v>0.65129218185445492</v>
      </c>
      <c r="M20" s="27">
        <v>1.3025843637089098</v>
      </c>
    </row>
    <row r="21" spans="1:13" x14ac:dyDescent="0.35">
      <c r="A21" s="36" t="s">
        <v>21</v>
      </c>
      <c r="B21" s="37">
        <v>3752.85</v>
      </c>
      <c r="C21" s="25">
        <v>1.1772386319730339</v>
      </c>
      <c r="D21" s="25">
        <v>2.8013376500526266</v>
      </c>
      <c r="E21" s="25">
        <v>1.6240990180795929</v>
      </c>
      <c r="F21" s="25">
        <v>3.2481980361591858</v>
      </c>
      <c r="G21" s="22"/>
      <c r="H21" s="36" t="s">
        <v>21</v>
      </c>
      <c r="I21" s="35">
        <v>9929.6219999999994</v>
      </c>
      <c r="J21" s="27">
        <v>0.44493133776895033</v>
      </c>
      <c r="K21" s="24">
        <v>1.0587512797566716</v>
      </c>
      <c r="L21" s="24">
        <v>0.61381994198772127</v>
      </c>
      <c r="M21" s="27">
        <v>1.2276398839754425</v>
      </c>
    </row>
    <row r="22" spans="1:13" x14ac:dyDescent="0.35">
      <c r="A22" s="36" t="s">
        <v>22</v>
      </c>
      <c r="B22" s="37">
        <v>4225.42</v>
      </c>
      <c r="C22" s="25">
        <v>1.0455765344036805</v>
      </c>
      <c r="D22" s="25">
        <v>2.4880366922104784</v>
      </c>
      <c r="E22" s="25">
        <v>1.4424601578067979</v>
      </c>
      <c r="F22" s="25">
        <v>2.8849203156135959</v>
      </c>
      <c r="G22" s="22"/>
      <c r="H22" s="36" t="s">
        <v>22</v>
      </c>
      <c r="I22" s="35">
        <v>9520.7849999999999</v>
      </c>
      <c r="J22" s="27">
        <v>0.46403736666671919</v>
      </c>
      <c r="K22" s="24">
        <v>1.1042156712918105</v>
      </c>
      <c r="L22" s="24">
        <v>0.64017830462509129</v>
      </c>
      <c r="M22" s="27">
        <v>1.2803566092501826</v>
      </c>
    </row>
    <row r="23" spans="1:13" x14ac:dyDescent="0.35">
      <c r="A23" s="36" t="s">
        <v>23</v>
      </c>
      <c r="B23" s="37">
        <v>5192.4799999999996</v>
      </c>
      <c r="C23" s="24">
        <v>0.8508458385973563</v>
      </c>
      <c r="D23" s="25">
        <v>2.0246587372507938</v>
      </c>
      <c r="E23" s="25">
        <v>1.1738128986534373</v>
      </c>
      <c r="F23" s="25">
        <v>2.3476257973068746</v>
      </c>
      <c r="G23" s="22"/>
      <c r="H23" s="36" t="s">
        <v>23</v>
      </c>
      <c r="I23" s="35">
        <v>13286.168</v>
      </c>
      <c r="J23" s="27">
        <v>0.33252627845741528</v>
      </c>
      <c r="K23" s="24">
        <v>0.79127405283449681</v>
      </c>
      <c r="L23" s="24">
        <v>0.45874777437708147</v>
      </c>
      <c r="M23" s="27">
        <v>0.91749554875416295</v>
      </c>
    </row>
    <row r="24" spans="1:13" x14ac:dyDescent="0.35">
      <c r="A24" s="36" t="s">
        <v>24</v>
      </c>
      <c r="B24" s="37">
        <v>3581.84</v>
      </c>
      <c r="C24" s="25">
        <v>1.2334442632836753</v>
      </c>
      <c r="D24" s="25">
        <v>2.9350836441605432</v>
      </c>
      <c r="E24" s="25">
        <v>1.7016393808768677</v>
      </c>
      <c r="F24" s="25">
        <v>3.4032787617537354</v>
      </c>
      <c r="G24" s="22"/>
      <c r="H24" s="36" t="s">
        <v>24</v>
      </c>
      <c r="I24" s="35">
        <v>12888.382</v>
      </c>
      <c r="J24" s="27">
        <v>0.34278934314640891</v>
      </c>
      <c r="K24" s="24">
        <v>0.81569587245319086</v>
      </c>
      <c r="L24" s="24">
        <v>0.4729065293067819</v>
      </c>
      <c r="M24" s="27">
        <v>0.9458130586135638</v>
      </c>
    </row>
    <row r="25" spans="1:13" x14ac:dyDescent="0.35">
      <c r="A25" s="36" t="s">
        <v>25</v>
      </c>
      <c r="B25" s="37">
        <v>5388.77</v>
      </c>
      <c r="C25" s="24">
        <v>0.8198531390280156</v>
      </c>
      <c r="D25" s="25">
        <v>1.950909020054669</v>
      </c>
      <c r="E25" s="25">
        <v>1.1310558810266536</v>
      </c>
      <c r="F25" s="25">
        <v>2.2621117620533071</v>
      </c>
      <c r="G25" s="22"/>
      <c r="H25" s="36" t="s">
        <v>25</v>
      </c>
      <c r="I25" s="35">
        <v>11380.73</v>
      </c>
      <c r="J25" s="27">
        <v>0.388200053950845</v>
      </c>
      <c r="K25" s="24">
        <v>0.92375445160371961</v>
      </c>
      <c r="L25" s="24">
        <v>0.53555439765287471</v>
      </c>
      <c r="M25" s="27">
        <v>1.0711087953057494</v>
      </c>
    </row>
    <row r="26" spans="1:13" x14ac:dyDescent="0.35">
      <c r="A26" s="36" t="s">
        <v>26</v>
      </c>
      <c r="B26" s="37">
        <v>3261.68</v>
      </c>
      <c r="C26" s="25">
        <v>1.3545166907851169</v>
      </c>
      <c r="D26" s="25">
        <v>3.2231855976061419</v>
      </c>
      <c r="E26" s="25">
        <v>1.8686689068210249</v>
      </c>
      <c r="F26" s="25">
        <v>3.7373378136420499</v>
      </c>
      <c r="G26" s="22"/>
      <c r="H26" s="36" t="s">
        <v>26</v>
      </c>
      <c r="I26" s="35">
        <v>8340.0319999999992</v>
      </c>
      <c r="J26" s="27">
        <v>0.52973417847797233</v>
      </c>
      <c r="K26" s="25">
        <v>1.2605467221228888</v>
      </c>
      <c r="L26" s="24">
        <v>0.73081254364491655</v>
      </c>
      <c r="M26" s="27">
        <v>1.4616250872898331</v>
      </c>
    </row>
    <row r="27" spans="1:13" x14ac:dyDescent="0.35">
      <c r="A27" s="36" t="s">
        <v>27</v>
      </c>
      <c r="B27" s="37">
        <v>3358.46</v>
      </c>
      <c r="C27" s="25">
        <v>1.315483882493762</v>
      </c>
      <c r="D27" s="25">
        <v>3.1303037701803804</v>
      </c>
      <c r="E27" s="25">
        <v>1.8148198876866182</v>
      </c>
      <c r="F27" s="25">
        <v>3.6296397753732363</v>
      </c>
      <c r="G27" s="22"/>
      <c r="H27" s="36" t="s">
        <v>27</v>
      </c>
      <c r="I27" s="35">
        <v>8554.2119999999995</v>
      </c>
      <c r="J27" s="27">
        <v>0.51647071641432318</v>
      </c>
      <c r="K27" s="25">
        <v>1.2289852063521456</v>
      </c>
      <c r="L27" s="24">
        <v>0.71251448993782251</v>
      </c>
      <c r="M27" s="27">
        <v>1.425028979875645</v>
      </c>
    </row>
    <row r="28" spans="1:13" x14ac:dyDescent="0.35">
      <c r="A28" s="36" t="s">
        <v>28</v>
      </c>
      <c r="B28" s="37">
        <v>3755.99</v>
      </c>
      <c r="C28" s="25">
        <v>1.176254462871307</v>
      </c>
      <c r="D28" s="25">
        <v>2.7989957374753396</v>
      </c>
      <c r="E28" s="25">
        <v>1.6227412746040326</v>
      </c>
      <c r="F28" s="25">
        <v>3.2454825492080652</v>
      </c>
      <c r="G28" s="22"/>
      <c r="H28" s="36" t="s">
        <v>28</v>
      </c>
      <c r="I28" s="35">
        <v>6971.893</v>
      </c>
      <c r="J28" s="27">
        <v>0.6336872926764654</v>
      </c>
      <c r="K28" s="25">
        <v>1.5079118397255953</v>
      </c>
      <c r="L28" s="24">
        <v>0.87422454704913</v>
      </c>
      <c r="M28" s="27">
        <v>1.74844909409826</v>
      </c>
    </row>
    <row r="29" spans="1:13" x14ac:dyDescent="0.35">
      <c r="A29" s="36" t="s">
        <v>29</v>
      </c>
      <c r="B29" s="37">
        <v>3174.2</v>
      </c>
      <c r="C29" s="25">
        <v>1.3918467645390966</v>
      </c>
      <c r="D29" s="25">
        <v>3.3120156259845004</v>
      </c>
      <c r="E29" s="25">
        <v>1.9201688614454038</v>
      </c>
      <c r="F29" s="25">
        <v>3.8403377228908075</v>
      </c>
      <c r="G29" s="22"/>
      <c r="H29" s="36" t="s">
        <v>29</v>
      </c>
      <c r="I29" s="35">
        <v>8466.9509999999991</v>
      </c>
      <c r="J29" s="27">
        <v>0.52179350039937644</v>
      </c>
      <c r="K29" s="25">
        <v>1.2416512154139077</v>
      </c>
      <c r="L29" s="24">
        <v>0.71985771501453133</v>
      </c>
      <c r="M29" s="27">
        <v>1.4397154300290627</v>
      </c>
    </row>
    <row r="30" spans="1:13" x14ac:dyDescent="0.35">
      <c r="A30" s="36" t="s">
        <v>30</v>
      </c>
      <c r="B30" s="38">
        <f>((3457)+(3128)+(2963)+(3158))/4</f>
        <v>3176.5</v>
      </c>
      <c r="C30" s="25">
        <v>1.3908389737132063</v>
      </c>
      <c r="D30" s="25">
        <v>3.309617503541634</v>
      </c>
      <c r="E30" s="25">
        <v>1.9187785298284274</v>
      </c>
      <c r="F30" s="25">
        <v>3.8375570596568549</v>
      </c>
      <c r="G30" s="22"/>
      <c r="H30" s="36" t="s">
        <v>30</v>
      </c>
      <c r="I30" s="35">
        <v>5844.6980000000003</v>
      </c>
      <c r="J30" s="27">
        <v>0.75589876500034725</v>
      </c>
      <c r="K30" s="25">
        <v>1.7987242454614421</v>
      </c>
      <c r="L30" s="25">
        <v>1.0428254804610948</v>
      </c>
      <c r="M30" s="27">
        <v>2.0856509609221896</v>
      </c>
    </row>
    <row r="31" spans="1:13" x14ac:dyDescent="0.35">
      <c r="A31" s="36" t="s">
        <v>31</v>
      </c>
      <c r="B31" s="37">
        <v>7599.12</v>
      </c>
      <c r="C31" s="24">
        <v>0.58138310751771261</v>
      </c>
      <c r="D31" s="25">
        <v>1.3834496625925108</v>
      </c>
      <c r="E31" s="24">
        <v>0.80206655507479818</v>
      </c>
      <c r="F31" s="25">
        <v>1.6041331101495964</v>
      </c>
      <c r="G31" s="22"/>
      <c r="H31" s="36" t="s">
        <v>31</v>
      </c>
      <c r="I31" s="35">
        <v>16328.963</v>
      </c>
      <c r="J31" s="27">
        <v>0.27056219063023168</v>
      </c>
      <c r="K31" s="24">
        <v>0.6438253304879189</v>
      </c>
      <c r="L31" s="24">
        <v>0.37326313985768722</v>
      </c>
      <c r="M31" s="27">
        <v>0.74652627971537444</v>
      </c>
    </row>
    <row r="32" spans="1:13" x14ac:dyDescent="0.35">
      <c r="A32" s="36" t="s">
        <v>32</v>
      </c>
      <c r="B32" s="37">
        <v>4714.75</v>
      </c>
      <c r="C32" s="24">
        <v>0.93705922901532424</v>
      </c>
      <c r="D32" s="25">
        <v>2.2298107004613184</v>
      </c>
      <c r="E32" s="25">
        <v>1.292751471445994</v>
      </c>
      <c r="F32" s="25">
        <v>2.585502942891988</v>
      </c>
      <c r="G32" s="22"/>
      <c r="H32" s="36" t="s">
        <v>32</v>
      </c>
      <c r="I32" s="35">
        <v>13962.93</v>
      </c>
      <c r="J32" s="27">
        <v>0.31640923502445401</v>
      </c>
      <c r="K32" s="24">
        <v>0.75292220185877889</v>
      </c>
      <c r="L32" s="24">
        <v>0.43651296683432489</v>
      </c>
      <c r="M32" s="27">
        <v>0.87302593366864978</v>
      </c>
    </row>
    <row r="33" spans="1:13" x14ac:dyDescent="0.35">
      <c r="A33" s="36" t="s">
        <v>33</v>
      </c>
      <c r="B33" s="37">
        <v>1705.32</v>
      </c>
      <c r="C33" s="25">
        <v>2.5907161119320716</v>
      </c>
      <c r="D33" s="25">
        <v>6.16482537001853</v>
      </c>
      <c r="E33" s="25">
        <v>3.5741092580864589</v>
      </c>
      <c r="F33" s="25">
        <v>7.1482185161729177</v>
      </c>
      <c r="G33" s="22"/>
      <c r="H33" s="36" t="s">
        <v>33</v>
      </c>
      <c r="I33" s="35">
        <v>6902.2920000000004</v>
      </c>
      <c r="J33" s="27">
        <v>0.64007723811163009</v>
      </c>
      <c r="K33" s="25">
        <v>1.5231172485893092</v>
      </c>
      <c r="L33" s="24">
        <v>0.88304001047767899</v>
      </c>
      <c r="M33" s="27">
        <v>1.766080020955358</v>
      </c>
    </row>
    <row r="34" spans="1:13" x14ac:dyDescent="0.35">
      <c r="A34" s="36" t="s">
        <v>34</v>
      </c>
      <c r="B34" s="37">
        <v>5367.02</v>
      </c>
      <c r="C34" s="24">
        <v>0.82317561700906638</v>
      </c>
      <c r="D34" s="25">
        <v>1.958815133910438</v>
      </c>
      <c r="E34" s="25">
        <v>1.1356395169013715</v>
      </c>
      <c r="F34" s="25">
        <v>2.2712790338027431</v>
      </c>
      <c r="G34" s="22"/>
      <c r="H34" s="36" t="s">
        <v>34</v>
      </c>
      <c r="I34" s="35">
        <v>8184.09</v>
      </c>
      <c r="J34" s="27">
        <v>0.53982788556821837</v>
      </c>
      <c r="K34" s="25">
        <v>1.284565541190285</v>
      </c>
      <c r="L34" s="24">
        <v>0.74473765562206673</v>
      </c>
      <c r="M34" s="27">
        <v>1.4894753112441335</v>
      </c>
    </row>
    <row r="35" spans="1:13" x14ac:dyDescent="0.35">
      <c r="A35" s="36" t="s">
        <v>35</v>
      </c>
      <c r="B35" s="37">
        <v>2504.34</v>
      </c>
      <c r="C35" s="25">
        <v>1.7641374573739987</v>
      </c>
      <c r="D35" s="25">
        <v>4.1979124240318804</v>
      </c>
      <c r="E35" s="25">
        <v>2.4337749666578818</v>
      </c>
      <c r="F35" s="25">
        <v>4.8675499333157637</v>
      </c>
      <c r="G35" s="22"/>
      <c r="H35" s="36" t="s">
        <v>35</v>
      </c>
      <c r="I35" s="35">
        <v>7173.6760000000004</v>
      </c>
      <c r="J35" s="27">
        <v>0.61586277384147259</v>
      </c>
      <c r="K35" s="25">
        <v>1.4654969084190588</v>
      </c>
      <c r="L35" s="24">
        <v>0.84963413457758608</v>
      </c>
      <c r="M35" s="27">
        <v>1.6992682691551722</v>
      </c>
    </row>
    <row r="36" spans="1:13" x14ac:dyDescent="0.35">
      <c r="A36" s="36" t="s">
        <v>36</v>
      </c>
      <c r="B36" s="37">
        <v>4894.92</v>
      </c>
      <c r="C36" s="24">
        <v>0.9025683770112688</v>
      </c>
      <c r="D36" s="25">
        <v>2.1477368373742576</v>
      </c>
      <c r="E36" s="25">
        <v>1.2451684603629884</v>
      </c>
      <c r="F36" s="25">
        <v>3.7373378136420499</v>
      </c>
      <c r="G36" s="22"/>
      <c r="H36" s="36" t="s">
        <v>36</v>
      </c>
      <c r="I36" s="35">
        <v>8090.8530000000001</v>
      </c>
      <c r="J36" s="27">
        <v>0.54604872934905624</v>
      </c>
      <c r="K36" s="25">
        <v>1.2993685585438273</v>
      </c>
      <c r="L36" s="24">
        <v>0.75331982919477092</v>
      </c>
      <c r="M36" s="27">
        <v>1.5066396583895418</v>
      </c>
    </row>
    <row r="37" spans="1:13" x14ac:dyDescent="0.35">
      <c r="A37" s="36" t="s">
        <v>37</v>
      </c>
      <c r="B37" s="37">
        <v>4081.76</v>
      </c>
      <c r="C37" s="25">
        <v>1.0823762298616282</v>
      </c>
      <c r="D37" s="25">
        <v>2.5756046411351963</v>
      </c>
      <c r="E37" s="25">
        <v>1.4932284112735681</v>
      </c>
      <c r="F37" s="25">
        <v>2.9864568225471362</v>
      </c>
      <c r="G37" s="22"/>
      <c r="H37" s="36" t="s">
        <v>37</v>
      </c>
      <c r="I37" s="35">
        <v>10068.136</v>
      </c>
      <c r="J37" s="27">
        <v>0.4388101233435861</v>
      </c>
      <c r="K37" s="24">
        <v>1.0441853387757176</v>
      </c>
      <c r="L37" s="24">
        <v>0.60537521543213157</v>
      </c>
      <c r="M37" s="27">
        <v>1.2107504308642631</v>
      </c>
    </row>
    <row r="38" spans="1:13" x14ac:dyDescent="0.35">
      <c r="A38" s="36" t="s">
        <v>38</v>
      </c>
      <c r="B38" s="37">
        <v>4111.5600000000004</v>
      </c>
      <c r="C38" s="25">
        <v>1.0745313214449015</v>
      </c>
      <c r="D38" s="25">
        <v>2.5569370263355027</v>
      </c>
      <c r="E38" s="25">
        <v>1.482405704890601</v>
      </c>
      <c r="F38" s="25">
        <v>2.9648114097812019</v>
      </c>
      <c r="G38" s="22"/>
      <c r="H38" s="36" t="s">
        <v>38</v>
      </c>
      <c r="I38" s="35">
        <v>7866.4409999999998</v>
      </c>
      <c r="J38" s="27">
        <v>0.56162628055050567</v>
      </c>
      <c r="K38" s="25">
        <v>1.3364366426952163</v>
      </c>
      <c r="L38" s="24">
        <v>0.77481036214471066</v>
      </c>
      <c r="M38" s="27">
        <v>1.5496207242894213</v>
      </c>
    </row>
    <row r="39" spans="1:13" x14ac:dyDescent="0.35">
      <c r="A39" s="36" t="s">
        <v>39</v>
      </c>
      <c r="B39" s="37">
        <v>4709.47</v>
      </c>
      <c r="C39" s="24">
        <v>0.93810980853471826</v>
      </c>
      <c r="D39" s="25">
        <v>2.2323106421741725</v>
      </c>
      <c r="E39" s="25">
        <v>1.2942008336394542</v>
      </c>
      <c r="F39" s="25">
        <v>2.5884016672789083</v>
      </c>
      <c r="G39" s="22"/>
      <c r="H39" s="36" t="s">
        <v>39</v>
      </c>
      <c r="I39" s="35">
        <v>10285.734</v>
      </c>
      <c r="J39" s="27">
        <v>0.42952695451778161</v>
      </c>
      <c r="K39" s="24">
        <v>1.022095263206301</v>
      </c>
      <c r="L39" s="24">
        <v>0.5925683086885194</v>
      </c>
      <c r="M39" s="27">
        <v>1.1851366173770388</v>
      </c>
    </row>
    <row r="40" spans="1:13" x14ac:dyDescent="0.35">
      <c r="A40" s="36" t="s">
        <v>40</v>
      </c>
      <c r="B40" s="37">
        <v>5283.57</v>
      </c>
      <c r="C40" s="24">
        <v>0.8361770545294186</v>
      </c>
      <c r="D40" s="25">
        <v>1.9897531403956039</v>
      </c>
      <c r="E40" s="25">
        <v>1.1535760858661852</v>
      </c>
      <c r="F40" s="25">
        <v>2.3071521717323704</v>
      </c>
      <c r="G40" s="22"/>
      <c r="H40" s="36" t="s">
        <v>40</v>
      </c>
      <c r="I40" s="35">
        <v>14811.643</v>
      </c>
      <c r="J40" s="27">
        <v>0.29827886075839122</v>
      </c>
      <c r="K40" s="24">
        <v>0.70977946200836739</v>
      </c>
      <c r="L40" s="24">
        <v>0.41150060124997612</v>
      </c>
      <c r="M40" s="27">
        <v>0.82300120249995223</v>
      </c>
    </row>
    <row r="41" spans="1:13" x14ac:dyDescent="0.35">
      <c r="A41" s="36" t="s">
        <v>41</v>
      </c>
      <c r="B41" s="37">
        <v>4564</v>
      </c>
      <c r="C41" s="24">
        <v>0.96801051709027164</v>
      </c>
      <c r="D41" s="25">
        <v>2.3034618755477649</v>
      </c>
      <c r="E41" s="25">
        <v>1.3354513584574934</v>
      </c>
      <c r="F41" s="25">
        <v>2.6709027169149868</v>
      </c>
      <c r="G41" s="22"/>
      <c r="H41" s="36" t="s">
        <v>41</v>
      </c>
      <c r="I41" s="35">
        <v>12576.382</v>
      </c>
      <c r="J41" s="27">
        <v>0.35129340059804165</v>
      </c>
      <c r="K41" s="24">
        <v>0.83593198743486008</v>
      </c>
      <c r="L41" s="24">
        <v>0.48463858683681843</v>
      </c>
      <c r="M41" s="27">
        <v>0.96927717367363686</v>
      </c>
    </row>
    <row r="42" spans="1:13" x14ac:dyDescent="0.35">
      <c r="A42" s="36" t="s">
        <v>42</v>
      </c>
      <c r="B42" s="37">
        <v>4728.22</v>
      </c>
      <c r="C42" s="24">
        <v>0.93438968575912285</v>
      </c>
      <c r="D42" s="25">
        <v>2.2234582993177137</v>
      </c>
      <c r="E42" s="25">
        <v>1.2890686135585907</v>
      </c>
      <c r="F42" s="25">
        <v>2.5781372271171814</v>
      </c>
      <c r="G42" s="22"/>
      <c r="H42" s="36" t="s">
        <v>42</v>
      </c>
      <c r="I42" s="35">
        <v>13012.603999999999</v>
      </c>
      <c r="J42" s="27">
        <v>0.33951697907659378</v>
      </c>
      <c r="K42" s="24">
        <v>0.80790900883481898</v>
      </c>
      <c r="L42" s="24">
        <v>0.46839202975822519</v>
      </c>
      <c r="M42" s="27">
        <v>0.93678405951645038</v>
      </c>
    </row>
    <row r="43" spans="1:13" x14ac:dyDescent="0.35">
      <c r="A43" s="36" t="s">
        <v>43</v>
      </c>
      <c r="B43" s="37">
        <v>6169.59</v>
      </c>
      <c r="C43" s="24">
        <v>0.71609296565898217</v>
      </c>
      <c r="D43" s="25">
        <v>1.7040030212704571</v>
      </c>
      <c r="E43" s="24">
        <v>0.98791005561147494</v>
      </c>
      <c r="F43" s="25">
        <v>1.9758201112229499</v>
      </c>
      <c r="G43" s="22"/>
      <c r="H43" s="36" t="s">
        <v>43</v>
      </c>
      <c r="I43" s="35">
        <v>8771.5290000000005</v>
      </c>
      <c r="J43" s="27">
        <v>0.50367501492613198</v>
      </c>
      <c r="K43" s="25">
        <v>1.1985367659389827</v>
      </c>
      <c r="L43" s="24">
        <v>0.69486175101285075</v>
      </c>
      <c r="M43" s="27">
        <v>1.3897235020257015</v>
      </c>
    </row>
    <row r="44" spans="1:13" x14ac:dyDescent="0.35">
      <c r="A44" s="36" t="s">
        <v>44</v>
      </c>
      <c r="B44" s="37">
        <v>4286.91</v>
      </c>
      <c r="C44" s="25">
        <v>1.0305791350879772</v>
      </c>
      <c r="D44" s="25">
        <v>2.4523491279266421</v>
      </c>
      <c r="E44" s="25">
        <v>1.4217699928386647</v>
      </c>
      <c r="F44" s="25">
        <v>2.8435399856773294</v>
      </c>
      <c r="G44" s="22"/>
      <c r="H44" s="36" t="s">
        <v>44</v>
      </c>
      <c r="I44" s="35">
        <v>9789.4459999999999</v>
      </c>
      <c r="J44" s="27">
        <v>0.45130235153245651</v>
      </c>
      <c r="K44" s="24">
        <v>1.0739116391264634</v>
      </c>
      <c r="L44" s="24">
        <v>0.62260928759400691</v>
      </c>
      <c r="M44" s="27">
        <v>1.2452185751880138</v>
      </c>
    </row>
    <row r="45" spans="1:13" x14ac:dyDescent="0.35">
      <c r="A45" s="36" t="s">
        <v>45</v>
      </c>
      <c r="B45" s="37">
        <v>2258.61</v>
      </c>
      <c r="C45" s="25">
        <v>1.9560703264397128</v>
      </c>
      <c r="D45" s="25">
        <v>4.6546327165823227</v>
      </c>
      <c r="E45" s="25">
        <v>2.6985623901426097</v>
      </c>
      <c r="F45" s="25">
        <v>5.3971247802852194</v>
      </c>
      <c r="G45" s="22"/>
      <c r="H45" s="36" t="s">
        <v>45</v>
      </c>
      <c r="I45" s="35">
        <v>8677.93</v>
      </c>
      <c r="J45" s="27">
        <v>0.50910758671710876</v>
      </c>
      <c r="K45" s="25">
        <v>1.2114640242546322</v>
      </c>
      <c r="L45" s="24">
        <v>0.7023564375375233</v>
      </c>
      <c r="M45" s="27">
        <v>1.4047128750750466</v>
      </c>
    </row>
    <row r="46" spans="1:13" x14ac:dyDescent="0.35">
      <c r="A46" s="36" t="s">
        <v>46</v>
      </c>
      <c r="B46" s="37">
        <v>3843</v>
      </c>
      <c r="C46" s="25">
        <v>1.1496226906062972</v>
      </c>
      <c r="D46" s="25">
        <v>2.735623211033047</v>
      </c>
      <c r="E46" s="25">
        <v>1.58600052042675</v>
      </c>
      <c r="F46" s="25">
        <v>3.1720010408535</v>
      </c>
      <c r="G46" s="22"/>
      <c r="H46" s="36" t="s">
        <v>46</v>
      </c>
      <c r="I46" s="35">
        <v>6730.643</v>
      </c>
      <c r="J46" s="27">
        <v>0.65640088175825106</v>
      </c>
      <c r="K46" s="25">
        <v>1.5619607220290841</v>
      </c>
      <c r="L46" s="24">
        <v>0.90555984027083292</v>
      </c>
      <c r="M46" s="27">
        <v>1.8111196805416658</v>
      </c>
    </row>
    <row r="47" spans="1:13" x14ac:dyDescent="0.35">
      <c r="A47" s="36" t="s">
        <v>47</v>
      </c>
      <c r="B47" s="37">
        <v>7120</v>
      </c>
      <c r="C47" s="24">
        <v>0.62050561797752812</v>
      </c>
      <c r="D47" s="25">
        <v>1.4765449438202247</v>
      </c>
      <c r="E47" s="24">
        <v>0.8560393258426966</v>
      </c>
      <c r="F47" s="25">
        <v>1.7120786516853932</v>
      </c>
      <c r="G47" s="22"/>
      <c r="H47" s="36" t="s">
        <v>47</v>
      </c>
      <c r="I47" s="35">
        <v>16604.078000000001</v>
      </c>
      <c r="J47" s="27">
        <v>0.26607921258861827</v>
      </c>
      <c r="K47" s="24">
        <v>0.63315770981080666</v>
      </c>
      <c r="L47" s="24">
        <v>0.36707849722218838</v>
      </c>
      <c r="M47" s="27">
        <v>0.73415699444437676</v>
      </c>
    </row>
    <row r="48" spans="1:13" x14ac:dyDescent="0.35">
      <c r="A48" s="36" t="s">
        <v>48</v>
      </c>
      <c r="B48" s="37">
        <v>5240.8900000000003</v>
      </c>
      <c r="C48" s="24">
        <v>0.84298659197197412</v>
      </c>
      <c r="D48" s="25">
        <v>2.0059570034860492</v>
      </c>
      <c r="E48" s="25">
        <v>1.1629704115140749</v>
      </c>
      <c r="F48" s="25">
        <v>2.3259408230281498</v>
      </c>
      <c r="G48" s="22"/>
      <c r="H48" s="36" t="s">
        <v>48</v>
      </c>
      <c r="I48" s="35">
        <v>13412.657999999999</v>
      </c>
      <c r="J48" s="27">
        <v>0.32939034157137237</v>
      </c>
      <c r="K48" s="24">
        <v>0.78381182909457625</v>
      </c>
      <c r="L48" s="24">
        <v>0.45442148752320383</v>
      </c>
      <c r="M48" s="27">
        <v>0.90884297504640765</v>
      </c>
    </row>
    <row r="49" spans="1:13" x14ac:dyDescent="0.35">
      <c r="A49" s="36" t="s">
        <v>49</v>
      </c>
      <c r="B49" s="37">
        <v>4169.16</v>
      </c>
      <c r="C49" s="25">
        <v>1.0596858839670342</v>
      </c>
      <c r="D49" s="25">
        <v>2.5216110679369468</v>
      </c>
      <c r="E49" s="25">
        <v>1.4619251839699126</v>
      </c>
      <c r="F49" s="25">
        <v>2.9238503679398251</v>
      </c>
      <c r="G49" s="22"/>
      <c r="H49" s="36" t="s">
        <v>49</v>
      </c>
      <c r="I49" s="35">
        <v>7035.7359999999999</v>
      </c>
      <c r="J49" s="27">
        <v>0.62793714829550173</v>
      </c>
      <c r="K49" s="25">
        <v>1.4942288909077885</v>
      </c>
      <c r="L49" s="24">
        <v>0.86629174261228681</v>
      </c>
      <c r="M49" s="27">
        <v>1.7325834852245736</v>
      </c>
    </row>
    <row r="50" spans="1:13" x14ac:dyDescent="0.35">
      <c r="A50" s="36" t="s">
        <v>50</v>
      </c>
      <c r="B50" s="37">
        <v>4275.76</v>
      </c>
      <c r="C50" s="25">
        <v>1.0332666005575617</v>
      </c>
      <c r="D50" s="25">
        <v>2.45874417647389</v>
      </c>
      <c r="E50" s="25">
        <v>1.4254775759163283</v>
      </c>
      <c r="F50" s="25">
        <v>2.8509551518326566</v>
      </c>
      <c r="G50" s="22"/>
      <c r="H50" s="36" t="s">
        <v>50</v>
      </c>
      <c r="I50" s="35">
        <v>8015.61</v>
      </c>
      <c r="J50" s="27">
        <v>0.55117452071645201</v>
      </c>
      <c r="K50" s="25">
        <v>1.3115658072186647</v>
      </c>
      <c r="L50" s="24">
        <v>0.76039128650221255</v>
      </c>
      <c r="M50" s="27">
        <v>1.5207825730044251</v>
      </c>
    </row>
    <row r="51" spans="1:13" x14ac:dyDescent="0.35">
      <c r="A51" s="36" t="s">
        <v>51</v>
      </c>
      <c r="B51" s="37">
        <v>4410.66</v>
      </c>
      <c r="C51" s="25">
        <v>1.0016641500365024</v>
      </c>
      <c r="D51" s="25">
        <v>2.3835435059605592</v>
      </c>
      <c r="E51" s="25">
        <v>1.3818793559240568</v>
      </c>
      <c r="F51" s="25">
        <v>2.7637587118481135</v>
      </c>
      <c r="G51" s="22"/>
      <c r="H51" s="36" t="s">
        <v>51</v>
      </c>
      <c r="I51" s="35">
        <v>8696.5390000000007</v>
      </c>
      <c r="J51" s="27">
        <v>0.50801818976491675</v>
      </c>
      <c r="K51" s="25">
        <v>1.2088717132183273</v>
      </c>
      <c r="L51" s="24">
        <v>0.70085352345341057</v>
      </c>
      <c r="M51" s="27">
        <v>1.4017070469068211</v>
      </c>
    </row>
    <row r="52" spans="1:13" x14ac:dyDescent="0.35">
      <c r="A52" s="36" t="s">
        <v>52</v>
      </c>
      <c r="B52" s="37">
        <v>3218.86</v>
      </c>
      <c r="C52" s="25">
        <v>1.3725356182002324</v>
      </c>
      <c r="D52" s="25">
        <v>3.2660631403664651</v>
      </c>
      <c r="E52" s="25">
        <v>1.8935275221662327</v>
      </c>
      <c r="F52" s="25">
        <v>3.7870550443324653</v>
      </c>
      <c r="G52" s="22"/>
      <c r="H52" s="36" t="s">
        <v>52</v>
      </c>
      <c r="I52" s="35">
        <v>4596</v>
      </c>
      <c r="J52" s="27">
        <v>0.96127067014795475</v>
      </c>
      <c r="K52" s="25">
        <v>2.2874238468233248</v>
      </c>
      <c r="L52" s="25">
        <v>1.3261531766753698</v>
      </c>
      <c r="M52" s="27">
        <v>2.6523063533507396</v>
      </c>
    </row>
    <row r="53" spans="1:13" x14ac:dyDescent="0.35">
      <c r="A53" s="17" t="s">
        <v>65</v>
      </c>
      <c r="B53" s="32">
        <f>AVERAGE(B3:B52)</f>
        <v>4082.8350000000005</v>
      </c>
      <c r="C53" s="33">
        <f>AVERAGE(C3:C52)</f>
        <v>1.2054300633533099</v>
      </c>
      <c r="D53" s="33">
        <f>AVERAGE(D3:D52)</f>
        <v>2.8684215156254749</v>
      </c>
      <c r="E53" s="34">
        <f>AVERAGE(E3:E52)</f>
        <v>1.6629914522721652</v>
      </c>
      <c r="F53" s="34">
        <f>AVERAGE(F3:F52)</f>
        <v>3.3509229224026513</v>
      </c>
      <c r="G53" s="22"/>
      <c r="H53" s="17" t="s">
        <v>65</v>
      </c>
      <c r="I53" s="32">
        <f>AVERAGE(I3:I52)</f>
        <v>9743.3853799999979</v>
      </c>
      <c r="J53" s="34">
        <f>AVERAGE(J3:J52)</f>
        <v>0.49106835435545654</v>
      </c>
      <c r="K53" s="34">
        <f>AVERAGE(K3:K52)</f>
        <v>1.1685381641781158</v>
      </c>
      <c r="L53" s="34">
        <f>AVERAGE(L3:L52)</f>
        <v>0.67746980982265914</v>
      </c>
      <c r="M53" s="34">
        <f>AVERAGE(M3:M52)</f>
        <v>1.3549396196453183</v>
      </c>
    </row>
    <row r="54" spans="1:13" x14ac:dyDescent="0.35">
      <c r="B54"/>
      <c r="C54" s="37"/>
      <c r="D54"/>
      <c r="E54" s="29"/>
      <c r="F54" s="30"/>
    </row>
    <row r="55" spans="1:13" x14ac:dyDescent="0.35">
      <c r="B55" s="41" t="s">
        <v>81</v>
      </c>
      <c r="C55" s="37"/>
      <c r="D55"/>
      <c r="E55" s="26"/>
      <c r="F55" s="19"/>
    </row>
    <row r="56" spans="1:13" x14ac:dyDescent="0.35">
      <c r="B56"/>
      <c r="C56" s="37"/>
      <c r="D56"/>
      <c r="E56" s="26"/>
      <c r="F56" s="19"/>
    </row>
    <row r="57" spans="1:13" x14ac:dyDescent="0.35">
      <c r="B57"/>
      <c r="C57" s="37"/>
      <c r="D57"/>
      <c r="E57" s="26"/>
      <c r="F57" s="19"/>
    </row>
    <row r="58" spans="1:13" x14ac:dyDescent="0.35">
      <c r="B58"/>
      <c r="C58" s="37"/>
      <c r="D58"/>
      <c r="E58" s="26"/>
      <c r="F58" s="19"/>
    </row>
    <row r="59" spans="1:13" x14ac:dyDescent="0.35">
      <c r="B59"/>
      <c r="C59" s="37"/>
      <c r="D59"/>
    </row>
    <row r="60" spans="1:13" x14ac:dyDescent="0.35">
      <c r="B60"/>
      <c r="C60" s="37"/>
      <c r="D60"/>
    </row>
    <row r="61" spans="1:13" x14ac:dyDescent="0.35">
      <c r="B61"/>
      <c r="C61" s="37"/>
      <c r="D61"/>
    </row>
    <row r="62" spans="1:13" x14ac:dyDescent="0.35">
      <c r="B62"/>
      <c r="C62" s="37"/>
      <c r="D62"/>
    </row>
    <row r="63" spans="1:13" x14ac:dyDescent="0.35">
      <c r="C63" s="37"/>
    </row>
    <row r="64" spans="1:13" x14ac:dyDescent="0.35">
      <c r="C64" s="37"/>
    </row>
    <row r="65" spans="3:3" x14ac:dyDescent="0.35">
      <c r="C65" s="37"/>
    </row>
    <row r="66" spans="3:3" x14ac:dyDescent="0.35">
      <c r="C66" s="37"/>
    </row>
    <row r="67" spans="3:3" x14ac:dyDescent="0.35">
      <c r="C67" s="37"/>
    </row>
    <row r="68" spans="3:3" x14ac:dyDescent="0.35">
      <c r="C68" s="37"/>
    </row>
    <row r="69" spans="3:3" x14ac:dyDescent="0.35">
      <c r="C69" s="37"/>
    </row>
    <row r="70" spans="3:3" x14ac:dyDescent="0.35">
      <c r="C70" s="37"/>
    </row>
    <row r="71" spans="3:3" x14ac:dyDescent="0.35">
      <c r="C71" s="37"/>
    </row>
    <row r="72" spans="3:3" x14ac:dyDescent="0.35">
      <c r="C72" s="37"/>
    </row>
    <row r="73" spans="3:3" x14ac:dyDescent="0.35">
      <c r="C73" s="37"/>
    </row>
  </sheetData>
  <mergeCells count="2">
    <mergeCell ref="A1:F1"/>
    <mergeCell ref="H1:M1"/>
  </mergeCells>
  <conditionalFormatting sqref="C3:C52">
    <cfRule type="cellIs" dxfId="33" priority="52" operator="greaterThan">
      <formula>1</formula>
    </cfRule>
  </conditionalFormatting>
  <conditionalFormatting sqref="K3:K52">
    <cfRule type="cellIs" dxfId="32" priority="36" operator="greaterThan">
      <formula>1</formula>
    </cfRule>
    <cfRule type="cellIs" dxfId="31" priority="37" operator="lessThan">
      <formula>1</formula>
    </cfRule>
    <cfRule type="cellIs" dxfId="30" priority="39" operator="greaterThan">
      <formula>1</formula>
    </cfRule>
  </conditionalFormatting>
  <conditionalFormatting sqref="K3">
    <cfRule type="cellIs" dxfId="29" priority="38" operator="greaterThan">
      <formula>100</formula>
    </cfRule>
  </conditionalFormatting>
  <conditionalFormatting sqref="J3:J52">
    <cfRule type="cellIs" dxfId="28" priority="34" operator="lessThan">
      <formula>1</formula>
    </cfRule>
    <cfRule type="cellIs" dxfId="27" priority="35" operator="greaterThan">
      <formula>100</formula>
    </cfRule>
  </conditionalFormatting>
  <conditionalFormatting sqref="M3:M52">
    <cfRule type="cellIs" dxfId="26" priority="30" operator="lessThan">
      <formula>1</formula>
    </cfRule>
    <cfRule type="cellIs" dxfId="25" priority="31" operator="greaterThan">
      <formula>1</formula>
    </cfRule>
    <cfRule type="cellIs" dxfId="24" priority="32" operator="greaterThan">
      <formula>100</formula>
    </cfRule>
    <cfRule type="cellIs" dxfId="23" priority="33" operator="greaterThan">
      <formula>100</formula>
    </cfRule>
  </conditionalFormatting>
  <conditionalFormatting sqref="L3:L52">
    <cfRule type="cellIs" dxfId="22" priority="26" operator="greaterThan">
      <formula>1</formula>
    </cfRule>
    <cfRule type="cellIs" dxfId="21" priority="27" operator="lessThan">
      <formula>1</formula>
    </cfRule>
    <cfRule type="cellIs" dxfId="20" priority="29" operator="greaterThan">
      <formula>1</formula>
    </cfRule>
  </conditionalFormatting>
  <conditionalFormatting sqref="L3">
    <cfRule type="cellIs" dxfId="19" priority="28" operator="greaterThan">
      <formula>100</formula>
    </cfRule>
  </conditionalFormatting>
  <conditionalFormatting sqref="D3:D52">
    <cfRule type="cellIs" dxfId="18" priority="3" operator="greaterThan">
      <formula>1</formula>
    </cfRule>
  </conditionalFormatting>
  <conditionalFormatting sqref="E3:E52">
    <cfRule type="cellIs" dxfId="17" priority="2" operator="greaterThan">
      <formula>1</formula>
    </cfRule>
  </conditionalFormatting>
  <conditionalFormatting sqref="F3:F52">
    <cfRule type="cellIs" dxfId="16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E075-BF67-4170-8BF0-B24A258C2E28}">
  <dimension ref="A1:M56"/>
  <sheetViews>
    <sheetView workbookViewId="0">
      <selection activeCell="B70" sqref="B70"/>
    </sheetView>
  </sheetViews>
  <sheetFormatPr defaultRowHeight="14.5" x14ac:dyDescent="0.35"/>
  <cols>
    <col min="1" max="6" width="20.6328125" customWidth="1"/>
    <col min="7" max="7" width="15.6328125" customWidth="1"/>
    <col min="8" max="11" width="20.6328125" customWidth="1"/>
    <col min="12" max="12" width="20.6328125" style="19" customWidth="1"/>
    <col min="13" max="13" width="20.6328125" customWidth="1"/>
  </cols>
  <sheetData>
    <row r="1" spans="1:13" x14ac:dyDescent="0.35">
      <c r="A1" s="39" t="s">
        <v>67</v>
      </c>
      <c r="B1" s="39"/>
      <c r="C1" s="39"/>
      <c r="D1" s="39"/>
      <c r="E1" s="39"/>
      <c r="F1" s="39"/>
      <c r="G1" s="22"/>
      <c r="H1" s="39" t="s">
        <v>67</v>
      </c>
      <c r="I1" s="39"/>
      <c r="J1" s="39"/>
      <c r="K1" s="39"/>
      <c r="L1" s="39"/>
      <c r="M1" s="39"/>
    </row>
    <row r="2" spans="1:13" x14ac:dyDescent="0.35">
      <c r="A2" s="40" t="s">
        <v>70</v>
      </c>
      <c r="B2" s="40"/>
      <c r="C2" s="40"/>
      <c r="D2" s="40"/>
      <c r="E2" s="40"/>
      <c r="F2" s="40"/>
      <c r="G2" s="22"/>
      <c r="H2" s="40" t="s">
        <v>69</v>
      </c>
      <c r="I2" s="40"/>
      <c r="J2" s="40"/>
      <c r="K2" s="40"/>
      <c r="L2" s="40"/>
      <c r="M2" s="40"/>
    </row>
    <row r="3" spans="1:13" ht="90" customHeight="1" x14ac:dyDescent="0.35">
      <c r="A3" s="20" t="s">
        <v>0</v>
      </c>
      <c r="B3" s="18" t="s">
        <v>71</v>
      </c>
      <c r="C3" s="18" t="s">
        <v>78</v>
      </c>
      <c r="D3" s="18" t="s">
        <v>76</v>
      </c>
      <c r="E3" s="18" t="s">
        <v>79</v>
      </c>
      <c r="F3" s="18" t="s">
        <v>77</v>
      </c>
      <c r="G3" s="23"/>
      <c r="H3" s="20" t="s">
        <v>0</v>
      </c>
      <c r="I3" s="18" t="s">
        <v>71</v>
      </c>
      <c r="J3" s="18" t="s">
        <v>78</v>
      </c>
      <c r="K3" s="18" t="s">
        <v>76</v>
      </c>
      <c r="L3" s="18" t="s">
        <v>79</v>
      </c>
      <c r="M3" s="18" t="s">
        <v>77</v>
      </c>
    </row>
    <row r="4" spans="1:13" x14ac:dyDescent="0.35">
      <c r="A4" s="36" t="s">
        <v>3</v>
      </c>
      <c r="B4" s="35">
        <v>9366.385037044096</v>
      </c>
      <c r="C4" s="24">
        <v>0.42417645487418748</v>
      </c>
      <c r="D4" s="24">
        <v>1.0359386211035091</v>
      </c>
      <c r="E4" s="24">
        <v>0.61176216622932156</v>
      </c>
      <c r="F4" s="25">
        <v>1.2235243324586431</v>
      </c>
      <c r="G4" s="22"/>
      <c r="H4" s="36" t="s">
        <v>3</v>
      </c>
      <c r="I4" s="35">
        <v>14703.956660641399</v>
      </c>
      <c r="J4" s="24">
        <v>0.2701993818190902</v>
      </c>
      <c r="K4" s="24">
        <v>0.65989041072001819</v>
      </c>
      <c r="L4" s="24">
        <v>0.38969102890092799</v>
      </c>
      <c r="M4" s="24">
        <v>0.77938205780185599</v>
      </c>
    </row>
    <row r="5" spans="1:13" x14ac:dyDescent="0.35">
      <c r="A5" s="36" t="s">
        <v>4</v>
      </c>
      <c r="B5" s="35">
        <v>7770</v>
      </c>
      <c r="C5" s="24">
        <v>0.51132561132561127</v>
      </c>
      <c r="D5" s="25">
        <v>1.2487773487773488</v>
      </c>
      <c r="E5" s="24">
        <v>0.73745173745173742</v>
      </c>
      <c r="F5" s="25">
        <v>1.4749034749034748</v>
      </c>
      <c r="G5" s="22"/>
      <c r="H5" s="36" t="s">
        <v>4</v>
      </c>
      <c r="I5" s="35">
        <v>20144</v>
      </c>
      <c r="J5" s="24">
        <v>0.19722994440031771</v>
      </c>
      <c r="K5" s="24">
        <v>0.48168189038919779</v>
      </c>
      <c r="L5" s="24">
        <v>0.28445194598888007</v>
      </c>
      <c r="M5" s="24">
        <v>0.56890389197776015</v>
      </c>
    </row>
    <row r="6" spans="1:13" x14ac:dyDescent="0.35">
      <c r="A6" s="36" t="s">
        <v>5</v>
      </c>
      <c r="B6" s="35">
        <v>8677.3830881556969</v>
      </c>
      <c r="C6" s="24">
        <v>0.45785693216921541</v>
      </c>
      <c r="D6" s="25">
        <v>1.1181942644948144</v>
      </c>
      <c r="E6" s="24">
        <v>0.66033733232559888</v>
      </c>
      <c r="F6" s="25">
        <v>1.3206746646511978</v>
      </c>
      <c r="G6" s="22"/>
      <c r="H6" s="36" t="s">
        <v>5</v>
      </c>
      <c r="I6" s="35">
        <v>14628.734597293535</v>
      </c>
      <c r="J6" s="24">
        <v>0.27158876754350614</v>
      </c>
      <c r="K6" s="24">
        <v>0.66328361728533614</v>
      </c>
      <c r="L6" s="24">
        <v>0.39169484974182994</v>
      </c>
      <c r="M6" s="24">
        <v>0.78338969948365988</v>
      </c>
    </row>
    <row r="7" spans="1:13" x14ac:dyDescent="0.35">
      <c r="A7" s="36" t="s">
        <v>6</v>
      </c>
      <c r="B7" s="35">
        <v>8668.2490579749774</v>
      </c>
      <c r="C7" s="24">
        <v>0.45833939166119758</v>
      </c>
      <c r="D7" s="25">
        <v>1.1193725439941102</v>
      </c>
      <c r="E7" s="24">
        <v>0.66103315233291271</v>
      </c>
      <c r="F7" s="25">
        <v>1.3220663046658254</v>
      </c>
      <c r="G7" s="22"/>
      <c r="H7" s="36" t="s">
        <v>6</v>
      </c>
      <c r="I7" s="35">
        <v>16208.750328211278</v>
      </c>
      <c r="J7" s="24">
        <v>0.2451145165142686</v>
      </c>
      <c r="K7" s="24">
        <v>0.59862727252402426</v>
      </c>
      <c r="L7" s="24">
        <v>0.35351275600975562</v>
      </c>
      <c r="M7" s="24">
        <v>0.70702551201951125</v>
      </c>
    </row>
    <row r="8" spans="1:13" x14ac:dyDescent="0.35">
      <c r="A8" s="36" t="s">
        <v>7</v>
      </c>
      <c r="B8" s="35">
        <v>7192.7901445642092</v>
      </c>
      <c r="C8" s="24">
        <v>0.55235867030021812</v>
      </c>
      <c r="D8" s="25">
        <v>1.3489897251253502</v>
      </c>
      <c r="E8" s="24">
        <v>0.79663105482513208</v>
      </c>
      <c r="F8" s="25">
        <v>1.5932621096502642</v>
      </c>
      <c r="G8" s="22"/>
      <c r="H8" s="36" t="s">
        <v>7</v>
      </c>
      <c r="I8" s="35">
        <v>18581.091401540671</v>
      </c>
      <c r="J8" s="24">
        <v>0.2138195176022101</v>
      </c>
      <c r="K8" s="24">
        <v>0.52219752813849596</v>
      </c>
      <c r="L8" s="24">
        <v>0.30837801053628588</v>
      </c>
      <c r="M8" s="24">
        <v>0.61675602107257177</v>
      </c>
    </row>
    <row r="9" spans="1:13" x14ac:dyDescent="0.35">
      <c r="A9" s="36" t="s">
        <v>8</v>
      </c>
      <c r="B9" s="35">
        <v>9999.6781576930698</v>
      </c>
      <c r="C9" s="24">
        <v>0.39731278720640073</v>
      </c>
      <c r="D9" s="24">
        <v>0.97033122936413452</v>
      </c>
      <c r="E9" s="24">
        <v>0.57301844215773379</v>
      </c>
      <c r="F9" s="25">
        <v>1.1460368843154676</v>
      </c>
      <c r="G9" s="22"/>
      <c r="H9" s="36" t="s">
        <v>8</v>
      </c>
      <c r="I9" s="35">
        <v>19078.378239748381</v>
      </c>
      <c r="J9" s="24">
        <v>0.20824621202459181</v>
      </c>
      <c r="K9" s="24">
        <v>0.50858620570717705</v>
      </c>
      <c r="L9" s="24">
        <v>0.30033999368258524</v>
      </c>
      <c r="M9" s="24">
        <v>0.60067998736517048</v>
      </c>
    </row>
    <row r="10" spans="1:13" x14ac:dyDescent="0.35">
      <c r="A10" s="36" t="s">
        <v>9</v>
      </c>
      <c r="B10" s="35">
        <v>8422.9117636507144</v>
      </c>
      <c r="C10" s="24">
        <v>0.4716896141718569</v>
      </c>
      <c r="D10" s="25">
        <v>1.1519769258267121</v>
      </c>
      <c r="E10" s="24">
        <v>0.68028731165485523</v>
      </c>
      <c r="F10" s="25">
        <v>1.3605746233097105</v>
      </c>
      <c r="G10" s="22"/>
      <c r="H10" s="36" t="s">
        <v>9</v>
      </c>
      <c r="I10" s="35">
        <v>17145.452929357638</v>
      </c>
      <c r="J10" s="24">
        <v>0.23172324559575519</v>
      </c>
      <c r="K10" s="24">
        <v>0.56592264082950228</v>
      </c>
      <c r="L10" s="24">
        <v>0.33419939523374709</v>
      </c>
      <c r="M10" s="24">
        <v>0.66839879046749417</v>
      </c>
    </row>
    <row r="11" spans="1:13" x14ac:dyDescent="0.35">
      <c r="A11" s="36" t="s">
        <v>10</v>
      </c>
      <c r="B11" s="35">
        <v>8700</v>
      </c>
      <c r="C11" s="24">
        <v>0.45666666666666667</v>
      </c>
      <c r="D11" s="25">
        <v>1.1152873563218391</v>
      </c>
      <c r="E11" s="24">
        <v>0.6586206896551724</v>
      </c>
      <c r="F11" s="25">
        <v>1.3172413793103448</v>
      </c>
      <c r="G11" s="22"/>
      <c r="H11" s="36" t="s">
        <v>10</v>
      </c>
      <c r="I11" s="35">
        <v>16575</v>
      </c>
      <c r="J11" s="24">
        <v>0.23969834087481146</v>
      </c>
      <c r="K11" s="24">
        <v>0.5853996983408748</v>
      </c>
      <c r="L11" s="24">
        <v>0.34570135746606334</v>
      </c>
      <c r="M11" s="24">
        <v>0.69140271493212668</v>
      </c>
    </row>
    <row r="12" spans="1:13" x14ac:dyDescent="0.35">
      <c r="A12" s="36" t="s">
        <v>11</v>
      </c>
      <c r="B12" s="35">
        <v>7281.3823436516141</v>
      </c>
      <c r="C12" s="24">
        <v>0.54563815117659931</v>
      </c>
      <c r="D12" s="25">
        <v>1.3325766375198949</v>
      </c>
      <c r="E12" s="24">
        <v>0.78693848634329566</v>
      </c>
      <c r="F12" s="25">
        <v>1.5738769726865913</v>
      </c>
      <c r="G12" s="22"/>
      <c r="H12" s="36" t="s">
        <v>11</v>
      </c>
      <c r="I12" s="35">
        <v>13354.643956743745</v>
      </c>
      <c r="J12" s="24">
        <v>0.29749950750231263</v>
      </c>
      <c r="K12" s="24">
        <v>0.72656373553862064</v>
      </c>
      <c r="L12" s="24">
        <v>0.42906422803630795</v>
      </c>
      <c r="M12" s="24">
        <v>0.8581284560726159</v>
      </c>
    </row>
    <row r="13" spans="1:13" x14ac:dyDescent="0.35">
      <c r="A13" s="36" t="s">
        <v>12</v>
      </c>
      <c r="B13" s="35">
        <v>7774.2014659875122</v>
      </c>
      <c r="C13" s="24">
        <v>0.51104927205476436</v>
      </c>
      <c r="D13" s="25">
        <v>1.2481024633142157</v>
      </c>
      <c r="E13" s="24">
        <v>0.73705319125945123</v>
      </c>
      <c r="F13" s="25">
        <v>1.4741063825189025</v>
      </c>
      <c r="G13" s="22"/>
      <c r="H13" s="36" t="s">
        <v>12</v>
      </c>
      <c r="I13" s="35">
        <v>13948.81756949157</v>
      </c>
      <c r="J13" s="24">
        <v>0.28482700990294868</v>
      </c>
      <c r="K13" s="24">
        <v>0.69561451726360712</v>
      </c>
      <c r="L13" s="24">
        <v>0.41078750736065844</v>
      </c>
      <c r="M13" s="24">
        <v>0.82157501472131689</v>
      </c>
    </row>
    <row r="14" spans="1:13" x14ac:dyDescent="0.35">
      <c r="A14" s="36" t="s">
        <v>13</v>
      </c>
      <c r="B14" s="35">
        <v>5654.0700198920149</v>
      </c>
      <c r="C14" s="24">
        <v>0.70267966014256733</v>
      </c>
      <c r="D14" s="25">
        <v>1.7161089208062752</v>
      </c>
      <c r="E14" s="25">
        <v>1.0134292606637076</v>
      </c>
      <c r="F14" s="25">
        <v>2.0268585213274153</v>
      </c>
      <c r="G14" s="22"/>
      <c r="H14" s="36" t="s">
        <v>13</v>
      </c>
      <c r="I14" s="35">
        <v>17974.809150326797</v>
      </c>
      <c r="J14" s="24">
        <v>0.22103155403615329</v>
      </c>
      <c r="K14" s="24">
        <v>0.53981101656501262</v>
      </c>
      <c r="L14" s="24">
        <v>0.31877946252885941</v>
      </c>
      <c r="M14" s="24">
        <v>0.63755892505771883</v>
      </c>
    </row>
    <row r="15" spans="1:13" x14ac:dyDescent="0.35">
      <c r="A15" s="36" t="s">
        <v>14</v>
      </c>
      <c r="B15" s="35">
        <v>7389.0917884063774</v>
      </c>
      <c r="C15" s="24">
        <v>0.53768448325864771</v>
      </c>
      <c r="D15" s="25">
        <v>1.3131519106616307</v>
      </c>
      <c r="E15" s="24">
        <v>0.77546742740298291</v>
      </c>
      <c r="F15" s="25">
        <v>1.5509348548059658</v>
      </c>
      <c r="G15" s="22"/>
      <c r="H15" s="36" t="s">
        <v>14</v>
      </c>
      <c r="I15" s="35">
        <v>13741.609182574392</v>
      </c>
      <c r="J15" s="24">
        <v>0.28912188865319532</v>
      </c>
      <c r="K15" s="24">
        <v>0.70610362084116651</v>
      </c>
      <c r="L15" s="24">
        <v>0.41698173218797113</v>
      </c>
      <c r="M15" s="24">
        <v>0.83396346437594226</v>
      </c>
    </row>
    <row r="16" spans="1:13" x14ac:dyDescent="0.35">
      <c r="A16" s="36" t="s">
        <v>15</v>
      </c>
      <c r="B16" s="35">
        <v>8404.3502440571792</v>
      </c>
      <c r="C16" s="24">
        <v>0.47273136942494248</v>
      </c>
      <c r="D16" s="25">
        <v>1.1545211370576938</v>
      </c>
      <c r="E16" s="24">
        <v>0.68178976763275123</v>
      </c>
      <c r="F16" s="25">
        <v>1.3635795352655025</v>
      </c>
      <c r="G16" s="22"/>
      <c r="H16" s="36" t="s">
        <v>15</v>
      </c>
      <c r="I16" s="35">
        <v>15576.436041497853</v>
      </c>
      <c r="J16" s="24">
        <v>0.25506476509872733</v>
      </c>
      <c r="K16" s="24">
        <v>0.62292811873973097</v>
      </c>
      <c r="L16" s="24">
        <v>0.3678633536410037</v>
      </c>
      <c r="M16" s="24">
        <v>0.7357267072820074</v>
      </c>
    </row>
    <row r="17" spans="1:13" x14ac:dyDescent="0.35">
      <c r="A17" s="36" t="s">
        <v>16</v>
      </c>
      <c r="B17" s="35">
        <v>8745</v>
      </c>
      <c r="C17" s="24">
        <v>0.45431675242996</v>
      </c>
      <c r="D17" s="25">
        <v>1.1095483133218982</v>
      </c>
      <c r="E17" s="24">
        <v>0.65523156089193824</v>
      </c>
      <c r="F17" s="25">
        <v>1.3104631217838765</v>
      </c>
      <c r="G17" s="22"/>
      <c r="H17" s="36" t="s">
        <v>16</v>
      </c>
      <c r="I17" s="35">
        <v>15113</v>
      </c>
      <c r="J17" s="24">
        <v>0.26288625686495071</v>
      </c>
      <c r="K17" s="24">
        <v>0.64203004036260169</v>
      </c>
      <c r="L17" s="24">
        <v>0.37914378349765104</v>
      </c>
      <c r="M17" s="24">
        <v>0.75828756699530209</v>
      </c>
    </row>
    <row r="18" spans="1:13" x14ac:dyDescent="0.35">
      <c r="A18" s="36" t="s">
        <v>17</v>
      </c>
      <c r="B18" s="35">
        <v>9416.0761674317782</v>
      </c>
      <c r="C18" s="24">
        <v>0.42193796326136029</v>
      </c>
      <c r="D18" s="24">
        <v>1.0304716983450739</v>
      </c>
      <c r="E18" s="24">
        <v>0.60853373508371367</v>
      </c>
      <c r="F18" s="25">
        <v>1.2170674701674273</v>
      </c>
      <c r="G18" s="22"/>
      <c r="H18" s="36" t="s">
        <v>17</v>
      </c>
      <c r="I18" s="35">
        <v>16116.980421585886</v>
      </c>
      <c r="J18" s="24">
        <v>0.24651019583537243</v>
      </c>
      <c r="K18" s="24">
        <v>0.60203584953199563</v>
      </c>
      <c r="L18" s="24">
        <v>0.3555256536966232</v>
      </c>
      <c r="M18" s="24">
        <v>0.7110513073932464</v>
      </c>
    </row>
    <row r="19" spans="1:13" x14ac:dyDescent="0.35">
      <c r="A19" s="36" t="s">
        <v>18</v>
      </c>
      <c r="B19" s="35">
        <v>8013.5590610127138</v>
      </c>
      <c r="C19" s="24">
        <v>0.49578470312015294</v>
      </c>
      <c r="D19" s="25">
        <v>1.2108227974766785</v>
      </c>
      <c r="E19" s="24">
        <v>0.71503809435652566</v>
      </c>
      <c r="F19" s="25">
        <v>1.4300761887130513</v>
      </c>
      <c r="G19" s="22"/>
      <c r="H19" s="36" t="s">
        <v>18</v>
      </c>
      <c r="I19" s="35">
        <v>14227.539323254045</v>
      </c>
      <c r="J19" s="24">
        <v>0.27924716352787543</v>
      </c>
      <c r="K19" s="24">
        <v>0.68198722066724771</v>
      </c>
      <c r="L19" s="24">
        <v>0.40274005713937228</v>
      </c>
      <c r="M19" s="24">
        <v>0.80548011427874455</v>
      </c>
    </row>
    <row r="20" spans="1:13" x14ac:dyDescent="0.35">
      <c r="A20" s="36" t="s">
        <v>19</v>
      </c>
      <c r="B20" s="35">
        <v>7494.9279999999999</v>
      </c>
      <c r="C20" s="24">
        <v>0.53009181675928041</v>
      </c>
      <c r="D20" s="25">
        <v>1.2946088341342306</v>
      </c>
      <c r="E20" s="24">
        <v>0.76451701737495015</v>
      </c>
      <c r="F20" s="25">
        <v>1.5290340347499003</v>
      </c>
      <c r="G20" s="22"/>
      <c r="H20" s="36" t="s">
        <v>19</v>
      </c>
      <c r="I20" s="35">
        <v>14469.938526315789</v>
      </c>
      <c r="J20" s="24">
        <v>0.27456923834019709</v>
      </c>
      <c r="K20" s="24">
        <v>0.67056262764030516</v>
      </c>
      <c r="L20" s="24">
        <v>0.39599338930010802</v>
      </c>
      <c r="M20" s="24">
        <v>0.79198677860021605</v>
      </c>
    </row>
    <row r="21" spans="1:13" x14ac:dyDescent="0.35">
      <c r="A21" s="36" t="s">
        <v>20</v>
      </c>
      <c r="B21" s="35">
        <v>8750.2016172602762</v>
      </c>
      <c r="C21" s="24">
        <v>0.4540466807259651</v>
      </c>
      <c r="D21" s="25">
        <v>1.1088887347304404</v>
      </c>
      <c r="E21" s="24">
        <v>0.65484205400447515</v>
      </c>
      <c r="F21" s="25">
        <v>1.3096841080089503</v>
      </c>
      <c r="G21" s="22"/>
      <c r="H21" s="36" t="s">
        <v>20</v>
      </c>
      <c r="I21" s="35">
        <v>17174.693046593791</v>
      </c>
      <c r="J21" s="24">
        <v>0.23132873404034163</v>
      </c>
      <c r="K21" s="24">
        <v>0.564959150866709</v>
      </c>
      <c r="L21" s="24">
        <v>0.3336304168263674</v>
      </c>
      <c r="M21" s="24">
        <v>0.66726083365273481</v>
      </c>
    </row>
    <row r="22" spans="1:13" x14ac:dyDescent="0.35">
      <c r="A22" s="36" t="s">
        <v>21</v>
      </c>
      <c r="B22" s="35">
        <v>9836.9314233461591</v>
      </c>
      <c r="C22" s="24">
        <v>0.40388611336364616</v>
      </c>
      <c r="D22" s="24">
        <v>0.98638483714257708</v>
      </c>
      <c r="E22" s="24">
        <v>0.58249872377893086</v>
      </c>
      <c r="F22" s="25">
        <v>1.1649974475578617</v>
      </c>
      <c r="G22" s="22"/>
      <c r="H22" s="36" t="s">
        <v>21</v>
      </c>
      <c r="I22" s="35">
        <v>16170.596583567971</v>
      </c>
      <c r="J22" s="24">
        <v>0.24569285242309688</v>
      </c>
      <c r="K22" s="24">
        <v>0.60003970477254187</v>
      </c>
      <c r="L22" s="24">
        <v>0.35434685234944502</v>
      </c>
      <c r="M22" s="24">
        <v>0.70869370469889004</v>
      </c>
    </row>
    <row r="23" spans="1:13" x14ac:dyDescent="0.35">
      <c r="A23" s="36" t="s">
        <v>22</v>
      </c>
      <c r="B23" s="35">
        <v>8522.1234655479202</v>
      </c>
      <c r="C23" s="24">
        <v>0.46619836195303943</v>
      </c>
      <c r="D23" s="25">
        <v>1.1385659969872493</v>
      </c>
      <c r="E23" s="24">
        <v>0.67236763503420993</v>
      </c>
      <c r="F23" s="25">
        <v>1.3447352700684199</v>
      </c>
      <c r="G23" s="22"/>
      <c r="H23" s="36" t="s">
        <v>22</v>
      </c>
      <c r="I23" s="35">
        <v>18244.475491122314</v>
      </c>
      <c r="J23" s="24">
        <v>0.2177645502570488</v>
      </c>
      <c r="K23" s="24">
        <v>0.53183222530685736</v>
      </c>
      <c r="L23" s="24">
        <v>0.31406767504980859</v>
      </c>
      <c r="M23" s="24">
        <v>0.62813535009961718</v>
      </c>
    </row>
    <row r="24" spans="1:13" x14ac:dyDescent="0.35">
      <c r="A24" s="36" t="s">
        <v>23</v>
      </c>
      <c r="B24" s="35">
        <v>9463.7921441709022</v>
      </c>
      <c r="C24" s="24">
        <v>0.4198105727044224</v>
      </c>
      <c r="D24" s="24">
        <v>1.0252761104835164</v>
      </c>
      <c r="E24" s="24">
        <v>0.60546553777909395</v>
      </c>
      <c r="F24" s="25">
        <v>1.2109310755581879</v>
      </c>
      <c r="G24" s="22"/>
      <c r="H24" s="36" t="s">
        <v>23</v>
      </c>
      <c r="I24" s="35">
        <v>17220.056922039741</v>
      </c>
      <c r="J24" s="24">
        <v>0.23071933025465238</v>
      </c>
      <c r="K24" s="24">
        <v>0.56347084355924792</v>
      </c>
      <c r="L24" s="24">
        <v>0.33275151330459557</v>
      </c>
      <c r="M24" s="24">
        <v>0.66550302660919114</v>
      </c>
    </row>
    <row r="25" spans="1:13" x14ac:dyDescent="0.35">
      <c r="A25" s="36" t="s">
        <v>24</v>
      </c>
      <c r="B25" s="35">
        <v>7320.0880369340211</v>
      </c>
      <c r="C25" s="24">
        <v>0.54275303520312157</v>
      </c>
      <c r="D25" s="25">
        <v>1.3255305060598763</v>
      </c>
      <c r="E25" s="24">
        <v>0.78277747085675475</v>
      </c>
      <c r="F25" s="25">
        <v>1.5655549417135095</v>
      </c>
      <c r="G25" s="22"/>
      <c r="H25" s="36" t="s">
        <v>24</v>
      </c>
      <c r="I25" s="35">
        <v>12692.973068852636</v>
      </c>
      <c r="J25" s="24">
        <v>0.31300783342472921</v>
      </c>
      <c r="K25" s="24">
        <v>0.76443871324443691</v>
      </c>
      <c r="L25" s="24">
        <v>0.45143087981970764</v>
      </c>
      <c r="M25" s="25">
        <v>0.90286175963941528</v>
      </c>
    </row>
    <row r="26" spans="1:13" x14ac:dyDescent="0.35">
      <c r="A26" s="36" t="s">
        <v>25</v>
      </c>
      <c r="B26" s="35">
        <v>11800.809293487262</v>
      </c>
      <c r="C26" s="24">
        <v>0.33667182488854008</v>
      </c>
      <c r="D26" s="25">
        <v>0.82223174349194672</v>
      </c>
      <c r="E26" s="24">
        <v>0.48555991860340669</v>
      </c>
      <c r="F26" s="25">
        <v>0.97111983720681339</v>
      </c>
      <c r="G26" s="22"/>
      <c r="H26" s="36" t="s">
        <v>25</v>
      </c>
      <c r="I26" s="35">
        <v>18888.449617570637</v>
      </c>
      <c r="J26" s="24">
        <v>0.21034018569232854</v>
      </c>
      <c r="K26" s="24">
        <v>0.51370018166943465</v>
      </c>
      <c r="L26" s="24">
        <v>0.30335999597710611</v>
      </c>
      <c r="M26" s="24">
        <v>0.60671999195421222</v>
      </c>
    </row>
    <row r="27" spans="1:13" x14ac:dyDescent="0.35">
      <c r="A27" s="36" t="s">
        <v>26</v>
      </c>
      <c r="B27" s="35">
        <v>7501.4937791904722</v>
      </c>
      <c r="C27" s="24">
        <v>0.52962784705911581</v>
      </c>
      <c r="D27" s="25">
        <v>1.2934757110532598</v>
      </c>
      <c r="E27" s="24">
        <v>0.76384786399414384</v>
      </c>
      <c r="F27" s="25">
        <v>1.5276957279882877</v>
      </c>
      <c r="G27" s="22"/>
      <c r="H27" s="36" t="s">
        <v>26</v>
      </c>
      <c r="I27" s="35">
        <v>13490.508317959479</v>
      </c>
      <c r="J27" s="24">
        <v>0.29450335794321947</v>
      </c>
      <c r="K27" s="24">
        <v>0.71924643395999466</v>
      </c>
      <c r="L27" s="24">
        <v>0.42474307601677513</v>
      </c>
      <c r="M27" s="24">
        <v>0.84948615203355027</v>
      </c>
    </row>
    <row r="28" spans="1:13" x14ac:dyDescent="0.35">
      <c r="A28" s="36" t="s">
        <v>27</v>
      </c>
      <c r="B28" s="35">
        <v>9064.7364145470165</v>
      </c>
      <c r="C28" s="24">
        <v>0.43829183975213681</v>
      </c>
      <c r="D28" s="24">
        <v>1.0704117093166332</v>
      </c>
      <c r="E28" s="24">
        <v>0.63211986956449628</v>
      </c>
      <c r="F28" s="25">
        <v>1.2642397391289926</v>
      </c>
      <c r="G28" s="22"/>
      <c r="H28" s="36" t="s">
        <v>27</v>
      </c>
      <c r="I28" s="35">
        <v>14789.129856642518</v>
      </c>
      <c r="J28" s="24">
        <v>0.26864325612879331</v>
      </c>
      <c r="K28" s="24">
        <v>0.65608998595964796</v>
      </c>
      <c r="L28" s="24">
        <v>0.38744672983085465</v>
      </c>
      <c r="M28" s="24">
        <v>0.77489345966170931</v>
      </c>
    </row>
    <row r="29" spans="1:13" x14ac:dyDescent="0.35">
      <c r="A29" s="36" t="s">
        <v>28</v>
      </c>
      <c r="B29" s="35">
        <v>8407.0297536272665</v>
      </c>
      <c r="C29" s="24">
        <v>0.47258069929939572</v>
      </c>
      <c r="D29" s="25">
        <v>1.1541531651905452</v>
      </c>
      <c r="E29" s="24">
        <v>0.68157246589114961</v>
      </c>
      <c r="F29" s="25">
        <v>1.3631449317822992</v>
      </c>
      <c r="G29" s="22"/>
      <c r="H29" s="36" t="s">
        <v>28</v>
      </c>
      <c r="I29" s="35">
        <v>15300.702742508889</v>
      </c>
      <c r="J29" s="24">
        <v>0.25966127614270212</v>
      </c>
      <c r="K29" s="24">
        <v>0.63415387928835598</v>
      </c>
      <c r="L29" s="24">
        <v>0.37449260314565391</v>
      </c>
      <c r="M29" s="24">
        <v>0.74898520629130783</v>
      </c>
    </row>
    <row r="30" spans="1:13" x14ac:dyDescent="0.35">
      <c r="A30" s="36" t="s">
        <v>29</v>
      </c>
      <c r="B30" s="35">
        <v>6947.3394446142684</v>
      </c>
      <c r="C30" s="24">
        <v>0.57187359732076393</v>
      </c>
      <c r="D30" s="25">
        <v>1.396649764611974</v>
      </c>
      <c r="E30" s="24">
        <v>0.82477616729121006</v>
      </c>
      <c r="F30" s="25">
        <v>1.6495523345824201</v>
      </c>
      <c r="G30" s="22"/>
      <c r="H30" s="36" t="s">
        <v>29</v>
      </c>
      <c r="I30" s="35">
        <v>12884.889319300984</v>
      </c>
      <c r="J30" s="24">
        <v>0.30834568319097821</v>
      </c>
      <c r="K30" s="24">
        <v>0.7530526463634688</v>
      </c>
      <c r="L30" s="24">
        <v>0.44470696317249059</v>
      </c>
      <c r="M30" s="24">
        <v>0.88941392634498118</v>
      </c>
    </row>
    <row r="31" spans="1:13" x14ac:dyDescent="0.35">
      <c r="A31" s="36" t="s">
        <v>30</v>
      </c>
      <c r="B31" s="35">
        <v>8134</v>
      </c>
      <c r="C31" s="24">
        <v>0.48844357019916401</v>
      </c>
      <c r="D31" s="25">
        <v>1.1928940250799114</v>
      </c>
      <c r="E31" s="24">
        <v>0.70445045488074753</v>
      </c>
      <c r="F31" s="25">
        <v>1.4089009097614951</v>
      </c>
      <c r="G31" s="22"/>
      <c r="H31" s="36" t="s">
        <v>30</v>
      </c>
      <c r="I31" s="35">
        <v>18170</v>
      </c>
      <c r="J31" s="24">
        <v>0.21865712713263621</v>
      </c>
      <c r="K31" s="24">
        <v>0.53401210787011555</v>
      </c>
      <c r="L31" s="24">
        <v>0.31535498073747936</v>
      </c>
      <c r="M31" s="24">
        <v>0.63070996147495872</v>
      </c>
    </row>
    <row r="32" spans="1:13" x14ac:dyDescent="0.35">
      <c r="A32" s="36" t="s">
        <v>31</v>
      </c>
      <c r="B32" s="35">
        <v>14403.687762201154</v>
      </c>
      <c r="C32" s="24">
        <v>0.27583213865730527</v>
      </c>
      <c r="D32" s="24">
        <v>0.67364692710592322</v>
      </c>
      <c r="E32" s="24">
        <v>0.39781478844861801</v>
      </c>
      <c r="F32" s="24">
        <v>0.79562957689723601</v>
      </c>
      <c r="G32" s="22"/>
      <c r="H32" s="36" t="s">
        <v>31</v>
      </c>
      <c r="I32" s="35">
        <v>26751.286209296693</v>
      </c>
      <c r="J32" s="24">
        <v>0.14851622344122242</v>
      </c>
      <c r="K32" s="24">
        <v>0.36271153185255001</v>
      </c>
      <c r="L32" s="24">
        <v>0.21419530841132758</v>
      </c>
      <c r="M32" s="24">
        <v>0.42839061682265517</v>
      </c>
    </row>
    <row r="33" spans="1:13" x14ac:dyDescent="0.35">
      <c r="A33" s="36" t="s">
        <v>32</v>
      </c>
      <c r="B33" s="35">
        <v>9485.0343482649077</v>
      </c>
      <c r="C33" s="24">
        <v>0.41887038613906324</v>
      </c>
      <c r="D33" s="24">
        <v>1.0229799538654243</v>
      </c>
      <c r="E33" s="24">
        <v>0.60410956772636104</v>
      </c>
      <c r="F33" s="25">
        <v>1.2082191354527221</v>
      </c>
      <c r="G33" s="22"/>
      <c r="H33" s="36" t="s">
        <v>32</v>
      </c>
      <c r="I33" s="35">
        <v>17602.765349615063</v>
      </c>
      <c r="J33" s="24">
        <v>0.22570317339865476</v>
      </c>
      <c r="K33" s="24">
        <v>0.55122020928445681</v>
      </c>
      <c r="L33" s="24">
        <v>0.32551703588580211</v>
      </c>
      <c r="M33" s="24">
        <v>0.65103407177160422</v>
      </c>
    </row>
    <row r="34" spans="1:13" x14ac:dyDescent="0.35">
      <c r="A34" s="36" t="s">
        <v>33</v>
      </c>
      <c r="B34" s="35">
        <v>5856.2076198240575</v>
      </c>
      <c r="C34" s="24">
        <v>0.67842540051873435</v>
      </c>
      <c r="D34" s="25">
        <v>1.6568743169477169</v>
      </c>
      <c r="E34" s="25">
        <v>0.97844891642898257</v>
      </c>
      <c r="F34" s="25">
        <v>1.9568978328579651</v>
      </c>
      <c r="G34" s="22"/>
      <c r="H34" s="36" t="s">
        <v>33</v>
      </c>
      <c r="I34" s="35">
        <v>14894.558251645898</v>
      </c>
      <c r="J34" s="24">
        <v>0.26674171418014164</v>
      </c>
      <c r="K34" s="24">
        <v>0.65144597349356004</v>
      </c>
      <c r="L34" s="24">
        <v>0.38470425931341845</v>
      </c>
      <c r="M34" s="24">
        <v>0.7694085186268369</v>
      </c>
    </row>
    <row r="35" spans="1:13" x14ac:dyDescent="0.35">
      <c r="A35" s="36" t="s">
        <v>34</v>
      </c>
      <c r="B35" s="35">
        <v>9503.3477421892367</v>
      </c>
      <c r="C35" s="24">
        <v>0.41806320338697411</v>
      </c>
      <c r="D35" s="24">
        <v>1.0210086238267833</v>
      </c>
      <c r="E35" s="24">
        <v>0.60294542043980914</v>
      </c>
      <c r="F35" s="25">
        <v>1.2058908408796183</v>
      </c>
      <c r="G35" s="22"/>
      <c r="H35" s="36" t="s">
        <v>34</v>
      </c>
      <c r="I35" s="35">
        <v>18941.669196980154</v>
      </c>
      <c r="J35" s="24">
        <v>0.20974920207314202</v>
      </c>
      <c r="K35" s="24">
        <v>0.51225686073891186</v>
      </c>
      <c r="L35" s="24">
        <v>0.3025076586657699</v>
      </c>
      <c r="M35" s="24">
        <v>0.60501531733153979</v>
      </c>
    </row>
    <row r="36" spans="1:13" x14ac:dyDescent="0.35">
      <c r="A36" s="36" t="s">
        <v>35</v>
      </c>
      <c r="B36" s="35">
        <v>8536.2719867150245</v>
      </c>
      <c r="C36" s="24">
        <v>0.46542565726386981</v>
      </c>
      <c r="D36" s="25">
        <v>1.1366788704835964</v>
      </c>
      <c r="E36" s="24">
        <v>0.67125321321972664</v>
      </c>
      <c r="F36" s="25">
        <v>1.3425064264394533</v>
      </c>
      <c r="G36" s="22"/>
      <c r="H36" s="36" t="s">
        <v>35</v>
      </c>
      <c r="I36" s="35">
        <v>16052.304425929929</v>
      </c>
      <c r="J36" s="24">
        <v>0.24750340478107644</v>
      </c>
      <c r="K36" s="24">
        <v>0.6044614992677535</v>
      </c>
      <c r="L36" s="24">
        <v>0.35695809448667704</v>
      </c>
      <c r="M36" s="24">
        <v>0.71391618897335407</v>
      </c>
    </row>
    <row r="37" spans="1:13" x14ac:dyDescent="0.35">
      <c r="A37" s="36" t="s">
        <v>36</v>
      </c>
      <c r="B37" s="35">
        <v>8649.3039675767905</v>
      </c>
      <c r="C37" s="24">
        <v>0.45934331998197597</v>
      </c>
      <c r="D37" s="25">
        <v>1.1218243729637838</v>
      </c>
      <c r="E37" s="24">
        <v>0.66248105298180782</v>
      </c>
      <c r="F37" s="25">
        <v>1.3249621059636156</v>
      </c>
      <c r="G37" s="22"/>
      <c r="H37" s="36" t="s">
        <v>36</v>
      </c>
      <c r="I37" s="35">
        <v>15801.650558485882</v>
      </c>
      <c r="J37" s="24">
        <v>0.25142943044430249</v>
      </c>
      <c r="K37" s="24">
        <v>0.6140497768943034</v>
      </c>
      <c r="L37" s="24">
        <v>0.36262034645000085</v>
      </c>
      <c r="M37" s="24">
        <v>0.7252406929000017</v>
      </c>
    </row>
    <row r="38" spans="1:13" x14ac:dyDescent="0.35">
      <c r="A38" s="36" t="s">
        <v>37</v>
      </c>
      <c r="B38" s="35">
        <v>7736.0235756944203</v>
      </c>
      <c r="C38" s="24">
        <v>0.51357134077029565</v>
      </c>
      <c r="D38" s="25">
        <v>1.2542619480226977</v>
      </c>
      <c r="E38" s="24">
        <v>0.74069060725240221</v>
      </c>
      <c r="F38" s="25">
        <v>1.4813812145048044</v>
      </c>
      <c r="G38" s="22"/>
      <c r="H38" s="36" t="s">
        <v>37</v>
      </c>
      <c r="I38" s="35">
        <v>13255.185570710781</v>
      </c>
      <c r="J38" s="24">
        <v>0.29973175243799749</v>
      </c>
      <c r="K38" s="24">
        <v>0.73201540244296237</v>
      </c>
      <c r="L38" s="24">
        <v>0.43228365000496488</v>
      </c>
      <c r="M38" s="24">
        <v>0.86456730000992976</v>
      </c>
    </row>
    <row r="39" spans="1:13" x14ac:dyDescent="0.35">
      <c r="A39" s="36" t="s">
        <v>38</v>
      </c>
      <c r="B39" s="35">
        <v>8178.9713163116658</v>
      </c>
      <c r="C39" s="24">
        <v>0.48575790846417072</v>
      </c>
      <c r="D39" s="25">
        <v>1.1863350077593375</v>
      </c>
      <c r="E39" s="24">
        <v>0.70057709929516687</v>
      </c>
      <c r="F39" s="25">
        <v>1.4011541985903337</v>
      </c>
      <c r="G39" s="22"/>
      <c r="H39" s="36" t="s">
        <v>38</v>
      </c>
      <c r="I39" s="35">
        <v>15823.131359191524</v>
      </c>
      <c r="J39" s="24">
        <v>0.25108810069330034</v>
      </c>
      <c r="K39" s="24">
        <v>0.61321616940022483</v>
      </c>
      <c r="L39" s="24">
        <v>0.36212806870692449</v>
      </c>
      <c r="M39" s="24">
        <v>0.72425613741384898</v>
      </c>
    </row>
    <row r="40" spans="1:13" x14ac:dyDescent="0.35">
      <c r="A40" s="36" t="s">
        <v>39</v>
      </c>
      <c r="B40" s="35">
        <v>8633.4883982583833</v>
      </c>
      <c r="C40" s="24">
        <v>0.46018478472751123</v>
      </c>
      <c r="D40" s="25">
        <v>1.1238794276896658</v>
      </c>
      <c r="E40" s="24">
        <v>0.66369464296215441</v>
      </c>
      <c r="F40" s="25">
        <v>1.3273892859243088</v>
      </c>
      <c r="G40" s="22"/>
      <c r="H40" s="36" t="s">
        <v>39</v>
      </c>
      <c r="I40" s="35">
        <v>16572.688094286706</v>
      </c>
      <c r="J40" s="24">
        <v>0.2397317790207889</v>
      </c>
      <c r="K40" s="24">
        <v>0.58548136215421964</v>
      </c>
      <c r="L40" s="24">
        <v>0.34574958313343079</v>
      </c>
      <c r="M40" s="24">
        <v>0.69149916626686159</v>
      </c>
    </row>
    <row r="41" spans="1:13" x14ac:dyDescent="0.35">
      <c r="A41" s="36" t="s">
        <v>40</v>
      </c>
      <c r="B41" s="35">
        <v>9603.5889171139024</v>
      </c>
      <c r="C41" s="24">
        <v>0.41369950695411245</v>
      </c>
      <c r="D41" s="24">
        <v>1.0103514512901468</v>
      </c>
      <c r="E41" s="24">
        <v>0.5966519443360343</v>
      </c>
      <c r="F41" s="25">
        <v>1.1933038886720686</v>
      </c>
      <c r="G41" s="22"/>
      <c r="H41" s="36" t="s">
        <v>40</v>
      </c>
      <c r="I41" s="35">
        <v>14418.656405337457</v>
      </c>
      <c r="J41" s="24">
        <v>0.27554578514883582</v>
      </c>
      <c r="K41" s="24">
        <v>0.67294758452030046</v>
      </c>
      <c r="L41" s="24">
        <v>0.39740179937146469</v>
      </c>
      <c r="M41" s="24">
        <v>0.79480359874292938</v>
      </c>
    </row>
    <row r="42" spans="1:13" x14ac:dyDescent="0.35">
      <c r="A42" s="36" t="s">
        <v>41</v>
      </c>
      <c r="B42" s="35">
        <v>9553</v>
      </c>
      <c r="C42" s="24">
        <v>0.41589029624201823</v>
      </c>
      <c r="D42" s="24">
        <v>1.015701873756935</v>
      </c>
      <c r="E42" s="24">
        <v>0.59981157751491676</v>
      </c>
      <c r="F42" s="25">
        <v>1.1996231550298335</v>
      </c>
      <c r="G42" s="22"/>
      <c r="H42" s="36" t="s">
        <v>41</v>
      </c>
      <c r="I42" s="35">
        <v>18571</v>
      </c>
      <c r="J42" s="24">
        <v>0.2139357062086048</v>
      </c>
      <c r="K42" s="24">
        <v>0.52248128802972371</v>
      </c>
      <c r="L42" s="24">
        <v>0.30854558182111896</v>
      </c>
      <c r="M42" s="24">
        <v>0.61709116364223793</v>
      </c>
    </row>
    <row r="43" spans="1:13" x14ac:dyDescent="0.35">
      <c r="A43" s="36" t="s">
        <v>42</v>
      </c>
      <c r="B43" s="35">
        <v>10082.409575971995</v>
      </c>
      <c r="C43" s="24">
        <v>0.39405262899340043</v>
      </c>
      <c r="D43" s="24">
        <v>0.96236915658770805</v>
      </c>
      <c r="E43" s="24">
        <v>0.56831652759430762</v>
      </c>
      <c r="F43" s="25">
        <v>1.1366330551886152</v>
      </c>
      <c r="G43" s="22"/>
      <c r="H43" s="36" t="s">
        <v>42</v>
      </c>
      <c r="I43" s="35">
        <v>17795.263488903969</v>
      </c>
      <c r="J43" s="24">
        <v>0.22326165625349229</v>
      </c>
      <c r="K43" s="24">
        <v>0.54525745044742913</v>
      </c>
      <c r="L43" s="24">
        <v>0.32199579419393681</v>
      </c>
      <c r="M43" s="24">
        <v>0.64399158838787363</v>
      </c>
    </row>
    <row r="44" spans="1:13" x14ac:dyDescent="0.35">
      <c r="A44" s="36" t="s">
        <v>43</v>
      </c>
      <c r="B44" s="35">
        <v>10272.685001665555</v>
      </c>
      <c r="C44" s="24">
        <v>0.38675380383569047</v>
      </c>
      <c r="D44" s="24">
        <v>0.94454370969486656</v>
      </c>
      <c r="E44" s="24">
        <v>0.55778990585917609</v>
      </c>
      <c r="F44" s="25">
        <v>1.1155798117183522</v>
      </c>
      <c r="G44" s="22"/>
      <c r="H44" s="36" t="s">
        <v>43</v>
      </c>
      <c r="I44" s="35">
        <v>16155.225523643578</v>
      </c>
      <c r="J44" s="24">
        <v>0.24592661948206263</v>
      </c>
      <c r="K44" s="24">
        <v>0.60061061888609457</v>
      </c>
      <c r="L44" s="24">
        <v>0.35468399940403195</v>
      </c>
      <c r="M44" s="24">
        <v>0.70936799880806389</v>
      </c>
    </row>
    <row r="45" spans="1:13" x14ac:dyDescent="0.35">
      <c r="A45" s="36" t="s">
        <v>44</v>
      </c>
      <c r="B45" s="35">
        <v>9359.2237422578855</v>
      </c>
      <c r="C45" s="24">
        <v>0.42450101732919199</v>
      </c>
      <c r="D45" s="24">
        <v>1.0367312789189906</v>
      </c>
      <c r="E45" s="24">
        <v>0.61223026158979865</v>
      </c>
      <c r="F45" s="25">
        <v>1.2244605231795973</v>
      </c>
      <c r="G45" s="22"/>
      <c r="H45" s="36" t="s">
        <v>44</v>
      </c>
      <c r="I45" s="35">
        <v>16009.036849663422</v>
      </c>
      <c r="J45" s="24">
        <v>0.24817233149685264</v>
      </c>
      <c r="K45" s="24">
        <v>0.6060951755635442</v>
      </c>
      <c r="L45" s="24">
        <v>0.35792284406669156</v>
      </c>
      <c r="M45" s="24">
        <v>0.71584568813338312</v>
      </c>
    </row>
    <row r="46" spans="1:13" x14ac:dyDescent="0.35">
      <c r="A46" s="36" t="s">
        <v>45</v>
      </c>
      <c r="B46" s="35">
        <v>7787.1952308272575</v>
      </c>
      <c r="C46" s="24">
        <v>0.51019653190047687</v>
      </c>
      <c r="D46" s="25">
        <v>1.2460198713894606</v>
      </c>
      <c r="E46" s="24">
        <v>0.73582333948898371</v>
      </c>
      <c r="F46" s="25">
        <v>1.4716466789779674</v>
      </c>
      <c r="G46" s="22"/>
      <c r="H46" s="36" t="s">
        <v>45</v>
      </c>
      <c r="I46" s="35">
        <v>15314.810453629654</v>
      </c>
      <c r="J46" s="24">
        <v>0.25942208113051685</v>
      </c>
      <c r="K46" s="24">
        <v>0.63356970883700103</v>
      </c>
      <c r="L46" s="24">
        <v>0.37414762770648419</v>
      </c>
      <c r="M46" s="24">
        <v>0.74829525541296837</v>
      </c>
    </row>
    <row r="47" spans="1:13" x14ac:dyDescent="0.35">
      <c r="A47" s="36" t="s">
        <v>46</v>
      </c>
      <c r="B47" s="35">
        <v>8849</v>
      </c>
      <c r="C47" s="24">
        <v>0.44897728556899086</v>
      </c>
      <c r="D47" s="25">
        <v>1.0965080800090405</v>
      </c>
      <c r="E47" s="24">
        <v>0.64753079444004968</v>
      </c>
      <c r="F47" s="25">
        <v>1.2950615888800994</v>
      </c>
      <c r="G47" s="22"/>
      <c r="H47" s="36" t="s">
        <v>46</v>
      </c>
      <c r="I47" s="35">
        <v>18749</v>
      </c>
      <c r="J47" s="24">
        <v>0.21190463491386208</v>
      </c>
      <c r="K47" s="24">
        <v>0.51752093444983738</v>
      </c>
      <c r="L47" s="24">
        <v>0.30561629953597524</v>
      </c>
      <c r="M47" s="24">
        <v>0.61123259907195049</v>
      </c>
    </row>
    <row r="48" spans="1:13" x14ac:dyDescent="0.35">
      <c r="A48" s="36" t="s">
        <v>47</v>
      </c>
      <c r="B48" s="35">
        <v>12718</v>
      </c>
      <c r="C48" s="24">
        <v>0.31239188551659064</v>
      </c>
      <c r="D48" s="24">
        <v>0.76293442365151753</v>
      </c>
      <c r="E48" s="24">
        <v>0.4505425381349269</v>
      </c>
      <c r="F48" s="25">
        <v>0.90108507626985379</v>
      </c>
      <c r="G48" s="22"/>
      <c r="H48" s="36" t="s">
        <v>47</v>
      </c>
      <c r="I48" s="35">
        <v>17968</v>
      </c>
      <c r="J48" s="24">
        <v>0.22111531611754229</v>
      </c>
      <c r="K48" s="24">
        <v>0.54001558325912735</v>
      </c>
      <c r="L48" s="24">
        <v>0.31890026714158504</v>
      </c>
      <c r="M48" s="24">
        <v>0.63780053428317007</v>
      </c>
    </row>
    <row r="49" spans="1:13" x14ac:dyDescent="0.35">
      <c r="A49" s="36" t="s">
        <v>48</v>
      </c>
      <c r="B49" s="35">
        <v>10328.658196976654</v>
      </c>
      <c r="C49" s="24">
        <v>0.38465790272379757</v>
      </c>
      <c r="D49" s="24">
        <v>0.93942502646086279</v>
      </c>
      <c r="E49" s="24">
        <v>0.55476712373706516</v>
      </c>
      <c r="F49" s="25">
        <v>1.1095342474741303</v>
      </c>
      <c r="G49" s="22"/>
      <c r="H49" s="36" t="s">
        <v>48</v>
      </c>
      <c r="I49" s="35">
        <v>16658.413877093313</v>
      </c>
      <c r="J49" s="24">
        <v>0.23849809647623182</v>
      </c>
      <c r="K49" s="24">
        <v>0.58246841935788507</v>
      </c>
      <c r="L49" s="24">
        <v>0.34397032288165325</v>
      </c>
      <c r="M49" s="24">
        <v>0.68794064576330649</v>
      </c>
    </row>
    <row r="50" spans="1:13" x14ac:dyDescent="0.35">
      <c r="A50" s="36" t="s">
        <v>49</v>
      </c>
      <c r="B50" s="35">
        <v>8391.1872273928238</v>
      </c>
      <c r="C50" s="24">
        <v>0.47347292967438975</v>
      </c>
      <c r="D50" s="25">
        <v>1.1563322015178967</v>
      </c>
      <c r="E50" s="24">
        <v>0.68285927184350703</v>
      </c>
      <c r="F50" s="25">
        <v>1.3657185436870141</v>
      </c>
      <c r="G50" s="22"/>
      <c r="H50" s="36" t="s">
        <v>49</v>
      </c>
      <c r="I50" s="35">
        <v>18033.434498004448</v>
      </c>
      <c r="J50" s="24">
        <v>0.22031299697457221</v>
      </c>
      <c r="K50" s="24">
        <v>0.53805613129732544</v>
      </c>
      <c r="L50" s="24">
        <v>0.31774313432275325</v>
      </c>
      <c r="M50" s="24">
        <v>0.6354862686455065</v>
      </c>
    </row>
    <row r="51" spans="1:13" x14ac:dyDescent="0.35">
      <c r="A51" s="36" t="s">
        <v>50</v>
      </c>
      <c r="B51" s="35">
        <v>8840.8208402764285</v>
      </c>
      <c r="C51" s="24">
        <v>0.44939266067920625</v>
      </c>
      <c r="D51" s="25">
        <v>1.0975225236774071</v>
      </c>
      <c r="E51" s="24">
        <v>0.64812986299820075</v>
      </c>
      <c r="F51" s="25">
        <v>1.2962597259964015</v>
      </c>
      <c r="G51" s="22"/>
      <c r="H51" s="36" t="s">
        <v>50</v>
      </c>
      <c r="I51" s="35">
        <v>13617.924690197735</v>
      </c>
      <c r="J51" s="24">
        <v>0.2917478316545391</v>
      </c>
      <c r="K51" s="24">
        <v>0.71251679097507992</v>
      </c>
      <c r="L51" s="24">
        <v>0.42076895932054087</v>
      </c>
      <c r="M51" s="24">
        <v>0.84153791864108174</v>
      </c>
    </row>
    <row r="52" spans="1:13" x14ac:dyDescent="0.35">
      <c r="A52" s="36" t="s">
        <v>51</v>
      </c>
      <c r="B52" s="35">
        <v>10070.056842889453</v>
      </c>
      <c r="C52" s="24">
        <v>0.39453600530620309</v>
      </c>
      <c r="D52" s="24">
        <v>0.96354967517898027</v>
      </c>
      <c r="E52" s="24">
        <v>0.56901366987277713</v>
      </c>
      <c r="F52" s="25">
        <v>1.1380273397455543</v>
      </c>
      <c r="G52" s="22"/>
      <c r="H52" s="36" t="s">
        <v>51</v>
      </c>
      <c r="I52" s="35">
        <v>16841.207116749763</v>
      </c>
      <c r="J52" s="24">
        <v>0.23590945544803452</v>
      </c>
      <c r="K52" s="24">
        <v>0.57614634941159804</v>
      </c>
      <c r="L52" s="24">
        <v>0.34023689396356349</v>
      </c>
      <c r="M52" s="24">
        <v>0.68047378792712698</v>
      </c>
    </row>
    <row r="53" spans="1:13" x14ac:dyDescent="0.35">
      <c r="A53" s="36" t="s">
        <v>52</v>
      </c>
      <c r="B53" s="35">
        <v>6532.5683030874716</v>
      </c>
      <c r="C53" s="24">
        <v>0.60818346103204934</v>
      </c>
      <c r="D53" s="25">
        <v>1.4853269877659137</v>
      </c>
      <c r="E53" s="24">
        <v>0.87714352673386431</v>
      </c>
      <c r="F53" s="25">
        <v>1.7542870534677286</v>
      </c>
      <c r="G53" s="22"/>
      <c r="H53" s="36" t="s">
        <v>52</v>
      </c>
      <c r="I53" s="35">
        <v>14349.35220104498</v>
      </c>
      <c r="J53" s="24">
        <v>0.27687661047936851</v>
      </c>
      <c r="K53" s="24">
        <v>0.6761977728369778</v>
      </c>
      <c r="L53" s="24">
        <v>0.39932116235760923</v>
      </c>
      <c r="M53" s="24">
        <v>0.79864232471521845</v>
      </c>
    </row>
    <row r="54" spans="1:13" x14ac:dyDescent="0.35">
      <c r="A54" s="17" t="s">
        <v>65</v>
      </c>
      <c r="B54" s="32">
        <f>AVERAGE(B4:B53)</f>
        <v>8761.7866461548529</v>
      </c>
      <c r="C54" s="34">
        <f>AVERAGE(C4:C53)</f>
        <v>0.46636008996277911</v>
      </c>
      <c r="D54" s="34">
        <f>AVERAGE(D4:D53)</f>
        <v>1.1389609748071599</v>
      </c>
      <c r="E54" s="34">
        <f>AVERAGE(E4:E53)</f>
        <v>0.67260088484438085</v>
      </c>
      <c r="F54" s="34">
        <f>AVERAGE(F4:F53)</f>
        <v>1.3452017696887617</v>
      </c>
      <c r="G54" s="22"/>
      <c r="H54" s="17" t="s">
        <v>65</v>
      </c>
      <c r="I54" s="32">
        <f>AVERAGE(I4:I53)</f>
        <v>16335.843548303061</v>
      </c>
      <c r="J54" s="34">
        <f>AVERAGE(J4:J53)</f>
        <v>0.24779731190043905</v>
      </c>
      <c r="K54" s="34">
        <f>AVERAGE(K4:K53)</f>
        <v>0.60517928954693179</v>
      </c>
      <c r="L54" s="34">
        <f>AVERAGE(L4:L53)</f>
        <v>0.35738197764649277</v>
      </c>
      <c r="M54" s="34">
        <f>AVERAGE(M4:M53)</f>
        <v>0.71476395529298553</v>
      </c>
    </row>
    <row r="56" spans="1:13" x14ac:dyDescent="0.35">
      <c r="A56" s="41" t="s">
        <v>82</v>
      </c>
      <c r="C56" s="37"/>
    </row>
  </sheetData>
  <mergeCells count="4">
    <mergeCell ref="A2:F2"/>
    <mergeCell ref="H2:M2"/>
    <mergeCell ref="A1:F1"/>
    <mergeCell ref="H1:M1"/>
  </mergeCells>
  <conditionalFormatting sqref="C4:C53">
    <cfRule type="cellIs" dxfId="15" priority="17" operator="lessThan">
      <formula>1</formula>
    </cfRule>
    <cfRule type="cellIs" dxfId="14" priority="18" operator="greaterThan">
      <formula>1</formula>
    </cfRule>
  </conditionalFormatting>
  <conditionalFormatting sqref="D4:D53">
    <cfRule type="cellIs" dxfId="13" priority="15" operator="lessThan">
      <formula>1</formula>
    </cfRule>
    <cfRule type="cellIs" dxfId="12" priority="16" operator="greaterThan">
      <formula>1</formula>
    </cfRule>
  </conditionalFormatting>
  <conditionalFormatting sqref="E4:E53">
    <cfRule type="cellIs" dxfId="11" priority="13" operator="lessThan">
      <formula>1</formula>
    </cfRule>
    <cfRule type="cellIs" dxfId="10" priority="14" operator="greaterThan">
      <formula>1</formula>
    </cfRule>
  </conditionalFormatting>
  <conditionalFormatting sqref="F4:F53">
    <cfRule type="cellIs" dxfId="9" priority="11" operator="lessThan">
      <formula>1</formula>
    </cfRule>
    <cfRule type="cellIs" dxfId="8" priority="12" operator="greaterThan">
      <formula>1</formula>
    </cfRule>
  </conditionalFormatting>
  <conditionalFormatting sqref="J4:J53">
    <cfRule type="cellIs" dxfId="7" priority="9" operator="lessThan">
      <formula>1</formula>
    </cfRule>
    <cfRule type="cellIs" dxfId="6" priority="10" operator="greaterThan">
      <formula>1</formula>
    </cfRule>
  </conditionalFormatting>
  <conditionalFormatting sqref="K4:K53">
    <cfRule type="cellIs" dxfId="5" priority="7" operator="lessThan">
      <formula>1</formula>
    </cfRule>
    <cfRule type="cellIs" dxfId="4" priority="8" operator="greaterThan">
      <formula>1</formula>
    </cfRule>
  </conditionalFormatting>
  <conditionalFormatting sqref="L4:L53">
    <cfRule type="cellIs" dxfId="3" priority="5" operator="lessThan">
      <formula>1</formula>
    </cfRule>
    <cfRule type="cellIs" dxfId="2" priority="6" operator="greaterThan">
      <formula>1</formula>
    </cfRule>
  </conditionalFormatting>
  <conditionalFormatting sqref="M4:M53">
    <cfRule type="cellIs" dxfId="1" priority="1" operator="lessThan">
      <formula>1</formula>
    </cfRule>
    <cfRule type="cellIs" dxfId="0" priority="2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C934-A882-4C32-87C5-FF4D098356CA}">
  <dimension ref="A1:J57"/>
  <sheetViews>
    <sheetView workbookViewId="0">
      <selection activeCell="H2" sqref="H2"/>
    </sheetView>
  </sheetViews>
  <sheetFormatPr defaultRowHeight="14.5" x14ac:dyDescent="0.35"/>
  <cols>
    <col min="2" max="2" width="11.08984375" style="9" bestFit="1" customWidth="1"/>
    <col min="3" max="6" width="8.7265625" style="4"/>
  </cols>
  <sheetData>
    <row r="1" spans="1:10" ht="116" x14ac:dyDescent="0.35">
      <c r="A1" s="1" t="s">
        <v>0</v>
      </c>
      <c r="B1" s="14" t="s">
        <v>1</v>
      </c>
      <c r="C1" s="15" t="s">
        <v>57</v>
      </c>
      <c r="D1" s="3" t="s">
        <v>2</v>
      </c>
      <c r="E1" s="3" t="s">
        <v>56</v>
      </c>
      <c r="F1" s="10" t="s">
        <v>55</v>
      </c>
      <c r="G1" s="7">
        <v>4418</v>
      </c>
      <c r="H1" s="7">
        <v>6095</v>
      </c>
      <c r="I1" s="7">
        <f>12690</f>
        <v>12690</v>
      </c>
      <c r="J1" s="8">
        <f>G1*2</f>
        <v>8836</v>
      </c>
    </row>
    <row r="2" spans="1:10" x14ac:dyDescent="0.35">
      <c r="A2" t="s">
        <v>3</v>
      </c>
      <c r="B2" s="9">
        <v>10137.789000000001</v>
      </c>
      <c r="C2" s="2">
        <f>G1/B2</f>
        <v>0.43579522122624564</v>
      </c>
      <c r="D2" s="2">
        <f>H1/B2</f>
        <v>0.6012159061507395</v>
      </c>
      <c r="E2" s="5">
        <f>I1/B2</f>
        <v>1.2517522311817695</v>
      </c>
      <c r="F2" s="2">
        <f>J1/B2</f>
        <v>0.87159044245249129</v>
      </c>
      <c r="G2" t="s">
        <v>64</v>
      </c>
      <c r="H2" t="s">
        <v>63</v>
      </c>
      <c r="I2" t="s">
        <v>53</v>
      </c>
      <c r="J2" t="s">
        <v>54</v>
      </c>
    </row>
    <row r="3" spans="1:10" x14ac:dyDescent="0.35">
      <c r="A3" t="s">
        <v>4</v>
      </c>
      <c r="B3" s="9">
        <v>8396.2309999999998</v>
      </c>
      <c r="C3" s="2">
        <f>G1/B3</f>
        <v>0.52618847671056213</v>
      </c>
      <c r="D3" s="2">
        <f>H1/B3</f>
        <v>0.72592095191282857</v>
      </c>
      <c r="E3" s="6">
        <f>I1/B3</f>
        <v>1.5113924331048063</v>
      </c>
      <c r="F3" s="6">
        <f>J1/B3</f>
        <v>1.0523769534211243</v>
      </c>
    </row>
    <row r="4" spans="1:10" x14ac:dyDescent="0.35">
      <c r="A4" t="s">
        <v>5</v>
      </c>
      <c r="B4" s="9">
        <v>10665.892</v>
      </c>
      <c r="C4" s="2">
        <f>G1/B4</f>
        <v>0.41421758255193286</v>
      </c>
      <c r="D4" s="2">
        <f>H1/B4</f>
        <v>0.5714477513929449</v>
      </c>
      <c r="E4" s="6">
        <f>I1/B4</f>
        <v>1.1897739073300198</v>
      </c>
      <c r="F4" s="2">
        <f>J1/B4</f>
        <v>0.82843516510386572</v>
      </c>
    </row>
    <row r="5" spans="1:10" x14ac:dyDescent="0.35">
      <c r="A5" t="s">
        <v>6</v>
      </c>
      <c r="B5" s="9">
        <v>8390.6190000000006</v>
      </c>
      <c r="C5" s="2">
        <f>G1/B5</f>
        <v>0.52654041376446714</v>
      </c>
      <c r="D5" s="2">
        <f>H1/B5</f>
        <v>0.72640647847316142</v>
      </c>
      <c r="E5" s="6">
        <f>I1/B5</f>
        <v>1.5124033161319801</v>
      </c>
      <c r="F5" s="6">
        <f>J1/B5</f>
        <v>1.0530808275289343</v>
      </c>
    </row>
    <row r="6" spans="1:10" x14ac:dyDescent="0.35">
      <c r="A6" t="s">
        <v>7</v>
      </c>
      <c r="B6" s="9">
        <v>8118.0919999999996</v>
      </c>
      <c r="C6" s="2">
        <f>G1/B6</f>
        <v>0.54421654743503767</v>
      </c>
      <c r="D6" s="2">
        <f>H1/B6</f>
        <v>0.75079218121696578</v>
      </c>
      <c r="E6" s="6">
        <f>I1/B6</f>
        <v>1.5631751894410657</v>
      </c>
      <c r="F6" s="6">
        <f>J1/B6</f>
        <v>1.0884330948700753</v>
      </c>
    </row>
    <row r="7" spans="1:10" x14ac:dyDescent="0.35">
      <c r="A7" t="s">
        <v>8</v>
      </c>
      <c r="B7" s="9">
        <v>9394.2039999999997</v>
      </c>
      <c r="C7" s="2">
        <f>G1/B7</f>
        <v>0.47028997879969398</v>
      </c>
      <c r="D7" s="2">
        <f>H1/B7</f>
        <v>0.64880430529292321</v>
      </c>
      <c r="E7" s="6">
        <f>I1/B7</f>
        <v>1.3508329178289082</v>
      </c>
      <c r="F7" s="2">
        <f>J1/B7</f>
        <v>0.94057995759938795</v>
      </c>
    </row>
    <row r="8" spans="1:10" x14ac:dyDescent="0.35">
      <c r="A8" t="s">
        <v>9</v>
      </c>
      <c r="B8" s="9">
        <v>12958.972</v>
      </c>
      <c r="C8" s="2">
        <f>G1/B8</f>
        <v>0.34092210400639805</v>
      </c>
      <c r="D8" s="2">
        <f>H1/B8</f>
        <v>0.47033051695767225</v>
      </c>
      <c r="E8" s="2">
        <f>I1/B8</f>
        <v>0.97924434129497306</v>
      </c>
      <c r="F8" s="2">
        <f>J1/B8</f>
        <v>0.6818442080127961</v>
      </c>
    </row>
    <row r="9" spans="1:10" x14ac:dyDescent="0.35">
      <c r="A9" t="s">
        <v>10</v>
      </c>
      <c r="B9" s="9">
        <v>10607.206</v>
      </c>
      <c r="C9" s="2">
        <f>G1/B9</f>
        <v>0.41650930508938921</v>
      </c>
      <c r="D9" s="2">
        <f>H1/B9</f>
        <v>0.57460937404251411</v>
      </c>
      <c r="E9" s="6">
        <f>I1/B9</f>
        <v>1.1963565146184585</v>
      </c>
      <c r="F9" s="2">
        <f>J1/B9</f>
        <v>0.83301861017877843</v>
      </c>
    </row>
    <row r="10" spans="1:10" x14ac:dyDescent="0.35">
      <c r="A10" t="s">
        <v>11</v>
      </c>
      <c r="B10" s="9">
        <v>4443.308</v>
      </c>
      <c r="C10" s="2">
        <f>G1/B10</f>
        <v>0.99430424359508729</v>
      </c>
      <c r="D10" s="6">
        <f>H1/B10</f>
        <v>1.3717257502743452</v>
      </c>
      <c r="E10" s="6">
        <f>I1/B10</f>
        <v>2.8559802741561016</v>
      </c>
      <c r="F10" s="6">
        <f>J1/B10</f>
        <v>1.9886084871901746</v>
      </c>
    </row>
    <row r="11" spans="1:10" x14ac:dyDescent="0.35">
      <c r="A11" t="s">
        <v>12</v>
      </c>
      <c r="B11" s="9">
        <v>7319.4129999999996</v>
      </c>
      <c r="C11" s="2">
        <f>G1/B11</f>
        <v>0.6036003160362724</v>
      </c>
      <c r="D11" s="2">
        <f>H1/B11</f>
        <v>0.8327170498508556</v>
      </c>
      <c r="E11" s="6">
        <f>I1/B11</f>
        <v>1.7337455886148248</v>
      </c>
      <c r="F11" s="6">
        <f>J1/B11</f>
        <v>1.2072006320725448</v>
      </c>
    </row>
    <row r="12" spans="1:10" x14ac:dyDescent="0.35">
      <c r="A12" t="s">
        <v>13</v>
      </c>
      <c r="B12" s="9">
        <v>9951.5789999999997</v>
      </c>
      <c r="C12" s="2">
        <f>G1/B12</f>
        <v>0.44394964859345437</v>
      </c>
      <c r="D12" s="2">
        <f>H1/B12</f>
        <v>0.61246561977752478</v>
      </c>
      <c r="E12" s="6">
        <f>I1/B12</f>
        <v>1.2751745225556668</v>
      </c>
      <c r="F12" s="2">
        <f>J1/B12</f>
        <v>0.88789929718690874</v>
      </c>
    </row>
    <row r="13" spans="1:10" x14ac:dyDescent="0.35">
      <c r="A13" t="s">
        <v>14</v>
      </c>
      <c r="B13" s="9">
        <v>7585.9009999999998</v>
      </c>
      <c r="C13" s="2">
        <f>G1/B13</f>
        <v>0.58239621107631123</v>
      </c>
      <c r="D13" s="2">
        <f>H1/B13</f>
        <v>0.8034642160502754</v>
      </c>
      <c r="E13" s="6">
        <f>I1/B13</f>
        <v>1.6728401807511066</v>
      </c>
      <c r="F13" s="6">
        <f>J1/B13</f>
        <v>1.1647924221526225</v>
      </c>
    </row>
    <row r="14" spans="1:10" x14ac:dyDescent="0.35">
      <c r="A14" t="s">
        <v>15</v>
      </c>
      <c r="B14" s="9">
        <v>14259.351000000001</v>
      </c>
      <c r="C14" s="2">
        <f>G1/B14</f>
        <v>0.30983177284856794</v>
      </c>
      <c r="D14" s="2">
        <f>H1/B14</f>
        <v>0.42743880840018594</v>
      </c>
      <c r="E14" s="2">
        <f>I1/B14</f>
        <v>0.88994232626716319</v>
      </c>
      <c r="F14" s="2">
        <f>J1/B14</f>
        <v>0.61966354569713589</v>
      </c>
    </row>
    <row r="15" spans="1:10" x14ac:dyDescent="0.35">
      <c r="A15" t="s">
        <v>16</v>
      </c>
      <c r="B15" s="9">
        <v>9225.2549999999992</v>
      </c>
      <c r="C15" s="2">
        <f>G1/B15</f>
        <v>0.4789027511976634</v>
      </c>
      <c r="D15" s="2">
        <f>H1/B15</f>
        <v>0.66068634417151617</v>
      </c>
      <c r="E15" s="6">
        <f>I1/B15</f>
        <v>1.3755717321635013</v>
      </c>
      <c r="F15" s="2">
        <f>J1/B15</f>
        <v>0.9578055023953268</v>
      </c>
    </row>
    <row r="16" spans="1:10" x14ac:dyDescent="0.35">
      <c r="A16" t="s">
        <v>17</v>
      </c>
      <c r="B16" s="9">
        <v>9965.5079999999998</v>
      </c>
      <c r="C16" s="2">
        <f>G1/B16</f>
        <v>0.44332913083808673</v>
      </c>
      <c r="D16" s="2">
        <f>H1/B16</f>
        <v>0.6116095637071387</v>
      </c>
      <c r="E16" s="6">
        <f>I1/B16</f>
        <v>1.2733921843221641</v>
      </c>
      <c r="F16" s="2">
        <f>J1/B16</f>
        <v>0.88665826167617345</v>
      </c>
    </row>
    <row r="17" spans="1:6" x14ac:dyDescent="0.35">
      <c r="A17" t="s">
        <v>18</v>
      </c>
      <c r="B17" s="9">
        <v>8940.7060000000001</v>
      </c>
      <c r="C17" s="2">
        <f>G1/B17</f>
        <v>0.49414442215189719</v>
      </c>
      <c r="D17" s="2">
        <f>H1/B17</f>
        <v>0.68171350226704686</v>
      </c>
      <c r="E17" s="6">
        <f>I1/B17</f>
        <v>1.4193509997980025</v>
      </c>
      <c r="F17" s="2">
        <f>J1/B17</f>
        <v>0.98828884430379438</v>
      </c>
    </row>
    <row r="18" spans="1:6" x14ac:dyDescent="0.35">
      <c r="A18" t="s">
        <v>19</v>
      </c>
      <c r="B18" s="9">
        <v>10673.538</v>
      </c>
      <c r="C18" s="2">
        <f>G1/B18</f>
        <v>0.41392085735770084</v>
      </c>
      <c r="D18" s="2">
        <f>H1/B18</f>
        <v>0.57103839420443336</v>
      </c>
      <c r="E18" s="6">
        <f>I1/B18</f>
        <v>1.1889216115593535</v>
      </c>
      <c r="F18" s="2">
        <f>J1/B18</f>
        <v>0.82784171471540169</v>
      </c>
    </row>
    <row r="19" spans="1:6" x14ac:dyDescent="0.35">
      <c r="A19" t="s">
        <v>20</v>
      </c>
      <c r="B19" s="9">
        <v>9358.3189999999995</v>
      </c>
      <c r="C19" s="2">
        <f>G1/B19</f>
        <v>0.4720933321465105</v>
      </c>
      <c r="D19" s="2">
        <f>H1/B19</f>
        <v>0.65129218185445492</v>
      </c>
      <c r="E19" s="6">
        <f>I1/B19</f>
        <v>1.3560127625484877</v>
      </c>
      <c r="F19" s="2">
        <f>J1/B19</f>
        <v>0.94418666429302101</v>
      </c>
    </row>
    <row r="20" spans="1:6" x14ac:dyDescent="0.35">
      <c r="A20" t="s">
        <v>21</v>
      </c>
      <c r="B20" s="9">
        <v>9929.6219999999994</v>
      </c>
      <c r="C20" s="2">
        <f>G1/B20</f>
        <v>0.44493133776895033</v>
      </c>
      <c r="D20" s="2">
        <f>H1/B20</f>
        <v>0.61381994198772127</v>
      </c>
      <c r="E20" s="6">
        <f>I1/B20</f>
        <v>1.2779942680597509</v>
      </c>
      <c r="F20" s="2">
        <f>J1/B20</f>
        <v>0.88986267553790066</v>
      </c>
    </row>
    <row r="21" spans="1:6" x14ac:dyDescent="0.35">
      <c r="A21" t="s">
        <v>22</v>
      </c>
      <c r="B21" s="9">
        <v>9520.7849999999999</v>
      </c>
      <c r="C21" s="2">
        <f>G1/B21</f>
        <v>0.46403736666671919</v>
      </c>
      <c r="D21" s="2">
        <f>H1/B21</f>
        <v>0.64017830462509129</v>
      </c>
      <c r="E21" s="6">
        <f>I1/B21</f>
        <v>1.3328732872341935</v>
      </c>
      <c r="F21" s="2">
        <f>J1/B21</f>
        <v>0.92807473333343837</v>
      </c>
    </row>
    <row r="22" spans="1:6" x14ac:dyDescent="0.35">
      <c r="A22" t="s">
        <v>23</v>
      </c>
      <c r="B22" s="9">
        <v>13286.168</v>
      </c>
      <c r="C22" s="2">
        <f>G1/B22</f>
        <v>0.33252627845741528</v>
      </c>
      <c r="D22" s="2">
        <f>H1/B22</f>
        <v>0.45874777437708147</v>
      </c>
      <c r="E22" s="2">
        <f>I1/B22</f>
        <v>0.95512867216491615</v>
      </c>
      <c r="F22" s="2">
        <f>J1/B22</f>
        <v>0.66505255691483056</v>
      </c>
    </row>
    <row r="23" spans="1:6" x14ac:dyDescent="0.35">
      <c r="A23" t="s">
        <v>24</v>
      </c>
      <c r="B23" s="9">
        <v>12888.382</v>
      </c>
      <c r="C23" s="2">
        <f>G1/B23</f>
        <v>0.34278934314640891</v>
      </c>
      <c r="D23" s="2">
        <f>H1/B23</f>
        <v>0.4729065293067819</v>
      </c>
      <c r="E23" s="2">
        <f>I1/B23</f>
        <v>0.98460768776096175</v>
      </c>
      <c r="F23" s="2">
        <f>J1/B23</f>
        <v>0.68557868629281782</v>
      </c>
    </row>
    <row r="24" spans="1:6" x14ac:dyDescent="0.35">
      <c r="A24" t="s">
        <v>25</v>
      </c>
      <c r="B24" s="9">
        <v>11380.73</v>
      </c>
      <c r="C24" s="2">
        <f>G1/B24</f>
        <v>0.388200053950845</v>
      </c>
      <c r="D24" s="2">
        <f>H1/B24</f>
        <v>0.53555439765287471</v>
      </c>
      <c r="E24" s="6">
        <f>I1/B24</f>
        <v>1.1150427081566825</v>
      </c>
      <c r="F24" s="2">
        <f>J1/B24</f>
        <v>0.77640010790169001</v>
      </c>
    </row>
    <row r="25" spans="1:6" x14ac:dyDescent="0.35">
      <c r="A25" t="s">
        <v>26</v>
      </c>
      <c r="B25" s="9">
        <v>8340.0319999999992</v>
      </c>
      <c r="C25" s="2">
        <f>G1/B25</f>
        <v>0.52973417847797233</v>
      </c>
      <c r="D25" s="2">
        <f>H1/B25</f>
        <v>0.73081254364491655</v>
      </c>
      <c r="E25" s="6">
        <f>I1/B25</f>
        <v>1.5215768956282183</v>
      </c>
      <c r="F25" s="6">
        <f>J1/B25</f>
        <v>1.0594683569559447</v>
      </c>
    </row>
    <row r="26" spans="1:6" x14ac:dyDescent="0.35">
      <c r="A26" t="s">
        <v>27</v>
      </c>
      <c r="B26" s="9">
        <v>8554.2119999999995</v>
      </c>
      <c r="C26" s="2">
        <f>G1/B26</f>
        <v>0.51647071641432318</v>
      </c>
      <c r="D26" s="2">
        <f>H1/B26</f>
        <v>0.71251448993782251</v>
      </c>
      <c r="E26" s="6">
        <f>I1/B26</f>
        <v>1.4834797173602901</v>
      </c>
      <c r="F26" s="6">
        <f>J1/B26</f>
        <v>1.0329414328286464</v>
      </c>
    </row>
    <row r="27" spans="1:6" x14ac:dyDescent="0.35">
      <c r="A27" t="s">
        <v>28</v>
      </c>
      <c r="B27" s="9">
        <v>6971.893</v>
      </c>
      <c r="C27" s="2">
        <f>G1/B27</f>
        <v>0.6336872926764654</v>
      </c>
      <c r="D27" s="2">
        <f>H1/B27</f>
        <v>0.87422454704913</v>
      </c>
      <c r="E27" s="6">
        <f>I1/B27</f>
        <v>1.8201656279004856</v>
      </c>
      <c r="F27" s="6">
        <f>J1/B27</f>
        <v>1.2673745853529308</v>
      </c>
    </row>
    <row r="28" spans="1:6" x14ac:dyDescent="0.35">
      <c r="A28" t="s">
        <v>29</v>
      </c>
      <c r="B28" s="9">
        <v>8466.9509999999991</v>
      </c>
      <c r="C28" s="2">
        <f>G1/B28</f>
        <v>0.52179350039937644</v>
      </c>
      <c r="D28" s="2">
        <f>H1/B28</f>
        <v>0.71985771501453133</v>
      </c>
      <c r="E28" s="6">
        <f>I1/B28</f>
        <v>1.4987685649769322</v>
      </c>
      <c r="F28" s="6">
        <f>J1/B28</f>
        <v>1.0435870007987529</v>
      </c>
    </row>
    <row r="29" spans="1:6" x14ac:dyDescent="0.35">
      <c r="A29" t="s">
        <v>30</v>
      </c>
      <c r="B29" s="9">
        <v>5844.6980000000003</v>
      </c>
      <c r="C29" s="2">
        <f>G1/B29</f>
        <v>0.75589876500034725</v>
      </c>
      <c r="D29" s="6">
        <f>H1/B29</f>
        <v>1.0428254804610948</v>
      </c>
      <c r="E29" s="6">
        <f>I1/B29</f>
        <v>2.1711985803201466</v>
      </c>
      <c r="F29" s="6">
        <f>J1/B29</f>
        <v>1.5117975300006945</v>
      </c>
    </row>
    <row r="30" spans="1:6" x14ac:dyDescent="0.35">
      <c r="A30" t="s">
        <v>31</v>
      </c>
      <c r="B30" s="9">
        <v>16328.963</v>
      </c>
      <c r="C30" s="2">
        <f>G1/B30</f>
        <v>0.27056219063023168</v>
      </c>
      <c r="D30" s="2">
        <f>H1/B30</f>
        <v>0.37326313985768722</v>
      </c>
      <c r="E30" s="2">
        <f>I1/B30</f>
        <v>0.77714671776768685</v>
      </c>
      <c r="F30" s="2">
        <f>J1/B30</f>
        <v>0.54112438126046336</v>
      </c>
    </row>
    <row r="31" spans="1:6" x14ac:dyDescent="0.35">
      <c r="A31" t="s">
        <v>32</v>
      </c>
      <c r="B31" s="9">
        <v>13962.93</v>
      </c>
      <c r="C31" s="2">
        <f>G1/B31</f>
        <v>0.31640923502445401</v>
      </c>
      <c r="D31" s="2">
        <f>H1/B31</f>
        <v>0.43651296683432489</v>
      </c>
      <c r="E31" s="2">
        <f>I1/B31</f>
        <v>0.90883503677236799</v>
      </c>
      <c r="F31" s="2">
        <f>J1/B31</f>
        <v>0.63281847004890801</v>
      </c>
    </row>
    <row r="32" spans="1:6" x14ac:dyDescent="0.35">
      <c r="A32" t="s">
        <v>33</v>
      </c>
      <c r="B32" s="9">
        <v>6902.2920000000004</v>
      </c>
      <c r="C32" s="2">
        <f>G1/B32</f>
        <v>0.64007723811163009</v>
      </c>
      <c r="D32" s="2">
        <f>H1/B32</f>
        <v>0.88304001047767899</v>
      </c>
      <c r="E32" s="6">
        <f>I1/B32</f>
        <v>1.8385197264908526</v>
      </c>
      <c r="F32" s="6">
        <f>J1/B32</f>
        <v>1.2801544762232602</v>
      </c>
    </row>
    <row r="33" spans="1:6" x14ac:dyDescent="0.35">
      <c r="A33" t="s">
        <v>34</v>
      </c>
      <c r="B33" s="9">
        <v>8184.09</v>
      </c>
      <c r="C33" s="2">
        <f>G1/B33</f>
        <v>0.53982788556821837</v>
      </c>
      <c r="D33" s="2">
        <f>H1/B33</f>
        <v>0.74473765562206673</v>
      </c>
      <c r="E33" s="6">
        <f>I1/B33</f>
        <v>1.55056945854701</v>
      </c>
      <c r="F33" s="6">
        <f>J1/B33</f>
        <v>1.0796557711364367</v>
      </c>
    </row>
    <row r="34" spans="1:6" x14ac:dyDescent="0.35">
      <c r="A34" t="s">
        <v>35</v>
      </c>
      <c r="B34" s="9">
        <v>7173.6760000000004</v>
      </c>
      <c r="C34" s="2">
        <f>G1/B34</f>
        <v>0.61586277384147259</v>
      </c>
      <c r="D34" s="2">
        <f>H1/B34</f>
        <v>0.84963413457758608</v>
      </c>
      <c r="E34" s="6">
        <f>I1/B34</f>
        <v>1.7689675418850808</v>
      </c>
      <c r="F34" s="6">
        <f>J1/B34</f>
        <v>1.2317255476829452</v>
      </c>
    </row>
    <row r="35" spans="1:6" x14ac:dyDescent="0.35">
      <c r="A35" t="s">
        <v>36</v>
      </c>
      <c r="B35" s="9">
        <v>8090.8530000000001</v>
      </c>
      <c r="C35" s="2">
        <f>G1/B35</f>
        <v>0.54604872934905624</v>
      </c>
      <c r="D35" s="2">
        <f>H1/B35</f>
        <v>0.75331982919477092</v>
      </c>
      <c r="E35" s="6">
        <f>I1/B35</f>
        <v>1.5684378396196297</v>
      </c>
      <c r="F35" s="6">
        <f>J1/B35</f>
        <v>1.0920974586981125</v>
      </c>
    </row>
    <row r="36" spans="1:6" x14ac:dyDescent="0.35">
      <c r="A36" t="s">
        <v>37</v>
      </c>
      <c r="B36" s="9">
        <v>10068.136</v>
      </c>
      <c r="C36" s="2">
        <f>G1/B36</f>
        <v>0.4388101233435861</v>
      </c>
      <c r="D36" s="2">
        <f>H1/B36</f>
        <v>0.60537521543213157</v>
      </c>
      <c r="E36" s="6">
        <f>I1/B36</f>
        <v>1.2604120564124282</v>
      </c>
      <c r="F36" s="2">
        <f>J1/B36</f>
        <v>0.8776202466871722</v>
      </c>
    </row>
    <row r="37" spans="1:6" x14ac:dyDescent="0.35">
      <c r="A37" t="s">
        <v>38</v>
      </c>
      <c r="B37" s="9">
        <v>7866.4409999999998</v>
      </c>
      <c r="C37" s="2">
        <f>G1/B37</f>
        <v>0.56162628055050567</v>
      </c>
      <c r="D37" s="2">
        <f>H1/B37</f>
        <v>0.77481036214471066</v>
      </c>
      <c r="E37" s="6">
        <f>I1/B37</f>
        <v>1.613181869666346</v>
      </c>
      <c r="F37" s="6">
        <f>J1/B37</f>
        <v>1.1232525611010113</v>
      </c>
    </row>
    <row r="38" spans="1:6" x14ac:dyDescent="0.35">
      <c r="A38" t="s">
        <v>39</v>
      </c>
      <c r="B38" s="9">
        <v>10285.734</v>
      </c>
      <c r="C38" s="2">
        <f>G1/B38</f>
        <v>0.42952695451778161</v>
      </c>
      <c r="D38" s="2">
        <f>H1/B38</f>
        <v>0.5925683086885194</v>
      </c>
      <c r="E38" s="6">
        <f>I1/B38</f>
        <v>1.2337476353170322</v>
      </c>
      <c r="F38" s="2">
        <f>J1/B38</f>
        <v>0.85905390903556322</v>
      </c>
    </row>
    <row r="39" spans="1:6" x14ac:dyDescent="0.35">
      <c r="A39" t="s">
        <v>40</v>
      </c>
      <c r="B39" s="9">
        <v>14811.643</v>
      </c>
      <c r="C39" s="2">
        <f>G1/B39</f>
        <v>0.29827886075839122</v>
      </c>
      <c r="D39" s="2">
        <f>H1/B39</f>
        <v>0.41150060124997612</v>
      </c>
      <c r="E39" s="2">
        <f>I1/B39</f>
        <v>0.85675842983793227</v>
      </c>
      <c r="F39" s="2">
        <f>J1/B39</f>
        <v>0.59655772151678244</v>
      </c>
    </row>
    <row r="40" spans="1:6" x14ac:dyDescent="0.35">
      <c r="A40" t="s">
        <v>41</v>
      </c>
      <c r="B40" s="9">
        <v>12576.382</v>
      </c>
      <c r="C40" s="2">
        <f>G1/B40</f>
        <v>0.35129340059804165</v>
      </c>
      <c r="D40" s="2">
        <f>H1/B40</f>
        <v>0.48463858683681843</v>
      </c>
      <c r="E40" s="6">
        <f>I1/B40</f>
        <v>1.0090342357603324</v>
      </c>
      <c r="F40" s="2">
        <f>J1/B40</f>
        <v>0.7025868011960833</v>
      </c>
    </row>
    <row r="41" spans="1:6" x14ac:dyDescent="0.35">
      <c r="A41" t="s">
        <v>42</v>
      </c>
      <c r="B41" s="9">
        <v>13012.603999999999</v>
      </c>
      <c r="C41" s="2">
        <f>G1/B41</f>
        <v>0.33951697907659378</v>
      </c>
      <c r="D41" s="2">
        <f>H1/B41</f>
        <v>0.46839202975822519</v>
      </c>
      <c r="E41" s="2">
        <f>I1/B41</f>
        <v>0.97520834415617352</v>
      </c>
      <c r="F41" s="2">
        <f>J1/B41</f>
        <v>0.67903395815318757</v>
      </c>
    </row>
    <row r="42" spans="1:6" x14ac:dyDescent="0.35">
      <c r="A42" t="s">
        <v>43</v>
      </c>
      <c r="B42" s="9">
        <v>8771.5290000000005</v>
      </c>
      <c r="C42" s="2">
        <f>G1/B42</f>
        <v>0.50367501492613198</v>
      </c>
      <c r="D42" s="2">
        <f>H1/B42</f>
        <v>0.69486175101285075</v>
      </c>
      <c r="E42" s="6">
        <f>I1/B42</f>
        <v>1.4467261067027195</v>
      </c>
      <c r="F42" s="6">
        <f>J1/B42</f>
        <v>1.007350029852264</v>
      </c>
    </row>
    <row r="43" spans="1:6" x14ac:dyDescent="0.35">
      <c r="A43" t="s">
        <v>44</v>
      </c>
      <c r="B43" s="9">
        <v>9789.4459999999999</v>
      </c>
      <c r="C43" s="2">
        <f>G1/B43</f>
        <v>0.45130235153245651</v>
      </c>
      <c r="D43" s="2">
        <f>H1/B43</f>
        <v>0.62260928759400691</v>
      </c>
      <c r="E43" s="6">
        <f>I1/B43</f>
        <v>1.2962939884442899</v>
      </c>
      <c r="F43" s="2">
        <f>J1/B43</f>
        <v>0.90260470306491303</v>
      </c>
    </row>
    <row r="44" spans="1:6" x14ac:dyDescent="0.35">
      <c r="A44" t="s">
        <v>45</v>
      </c>
      <c r="B44" s="9">
        <v>8677.93</v>
      </c>
      <c r="C44" s="2">
        <f>G1/B44</f>
        <v>0.50910758671710876</v>
      </c>
      <c r="D44" s="2">
        <f>H1/B44</f>
        <v>0.7023564375375233</v>
      </c>
      <c r="E44" s="6">
        <f>I1/B44</f>
        <v>1.4623303022725465</v>
      </c>
      <c r="F44" s="6">
        <f>J1/B44</f>
        <v>1.0182151734342175</v>
      </c>
    </row>
    <row r="45" spans="1:6" x14ac:dyDescent="0.35">
      <c r="A45" t="s">
        <v>46</v>
      </c>
      <c r="B45" s="9">
        <v>6730.643</v>
      </c>
      <c r="C45" s="2">
        <f>G1/B45</f>
        <v>0.65640088175825106</v>
      </c>
      <c r="D45" s="2">
        <f>H1/B45</f>
        <v>0.90555984027083292</v>
      </c>
      <c r="E45" s="6">
        <f>I1/B45</f>
        <v>1.8854067880290188</v>
      </c>
      <c r="F45" s="6">
        <f>J1/B45</f>
        <v>1.3128017635165021</v>
      </c>
    </row>
    <row r="46" spans="1:6" x14ac:dyDescent="0.35">
      <c r="A46" t="s">
        <v>47</v>
      </c>
      <c r="B46" s="9">
        <v>16604.078000000001</v>
      </c>
      <c r="C46" s="2">
        <f>G1/B46</f>
        <v>0.26607921258861827</v>
      </c>
      <c r="D46" s="2">
        <f>H1/B46</f>
        <v>0.36707849722218838</v>
      </c>
      <c r="E46" s="6">
        <f>I1/B45</f>
        <v>1.8854067880290188</v>
      </c>
      <c r="F46" s="2">
        <f>J1/B46</f>
        <v>0.53215842517723655</v>
      </c>
    </row>
    <row r="47" spans="1:6" x14ac:dyDescent="0.35">
      <c r="A47" t="s">
        <v>48</v>
      </c>
      <c r="B47" s="9">
        <v>13412.657999999999</v>
      </c>
      <c r="C47" s="2">
        <f>G1/B47</f>
        <v>0.32939034157137237</v>
      </c>
      <c r="D47" s="2">
        <f>H1/B47</f>
        <v>0.45442148752320383</v>
      </c>
      <c r="E47" s="2">
        <f>I1/B47</f>
        <v>0.94612119387521854</v>
      </c>
      <c r="F47" s="2">
        <f>J1/B47</f>
        <v>0.65878068314274474</v>
      </c>
    </row>
    <row r="48" spans="1:6" x14ac:dyDescent="0.35">
      <c r="A48" t="s">
        <v>49</v>
      </c>
      <c r="B48" s="9">
        <v>7035.7359999999999</v>
      </c>
      <c r="C48" s="2">
        <f>G1/B48</f>
        <v>0.62793714829550173</v>
      </c>
      <c r="D48" s="2">
        <f>H1/B48</f>
        <v>0.86629174261228681</v>
      </c>
      <c r="E48" s="6">
        <f>I1/B48</f>
        <v>1.8036492557423986</v>
      </c>
      <c r="F48" s="6">
        <f>J1/B48</f>
        <v>1.2558742965910035</v>
      </c>
    </row>
    <row r="49" spans="1:6" x14ac:dyDescent="0.35">
      <c r="A49" t="s">
        <v>50</v>
      </c>
      <c r="B49" s="9">
        <v>8015.61</v>
      </c>
      <c r="C49" s="2">
        <f>G1/B49</f>
        <v>0.55117452071645201</v>
      </c>
      <c r="D49" s="2">
        <f>H1/B49</f>
        <v>0.76039128650221255</v>
      </c>
      <c r="E49" s="6">
        <f>I1/B49</f>
        <v>1.583160857377043</v>
      </c>
      <c r="F49" s="6">
        <f>J1/B49</f>
        <v>1.102349041432904</v>
      </c>
    </row>
    <row r="50" spans="1:6" x14ac:dyDescent="0.35">
      <c r="A50" t="s">
        <v>51</v>
      </c>
      <c r="B50" s="9">
        <v>8696.5390000000007</v>
      </c>
      <c r="C50" s="2">
        <f>G1/B50</f>
        <v>0.50801818976491675</v>
      </c>
      <c r="D50" s="2">
        <f>H1/B50</f>
        <v>0.70085352345341057</v>
      </c>
      <c r="E50" s="6">
        <f>I1/B50</f>
        <v>1.4592011833673142</v>
      </c>
      <c r="F50" s="6">
        <f>J1/B50</f>
        <v>1.0160363795298335</v>
      </c>
    </row>
    <row r="51" spans="1:6" x14ac:dyDescent="0.35">
      <c r="A51" t="s">
        <v>52</v>
      </c>
      <c r="B51" s="9">
        <v>4596</v>
      </c>
      <c r="C51" s="2">
        <f>G1/B51</f>
        <v>0.96127067014795475</v>
      </c>
      <c r="D51" s="6">
        <f>H1/B51</f>
        <v>1.3261531766753698</v>
      </c>
      <c r="E51" s="6">
        <f>I1/B51</f>
        <v>2.7610966057441253</v>
      </c>
      <c r="F51" s="6">
        <f>J1/B51</f>
        <v>1.9225413402959095</v>
      </c>
    </row>
    <row r="53" spans="1:6" x14ac:dyDescent="0.35">
      <c r="A53" s="13" t="s">
        <v>59</v>
      </c>
      <c r="B53" s="11"/>
      <c r="C53" s="12"/>
      <c r="D53" s="12"/>
      <c r="E53" s="12"/>
      <c r="F53" s="12"/>
    </row>
    <row r="54" spans="1:6" x14ac:dyDescent="0.35">
      <c r="A54" s="11" t="s">
        <v>58</v>
      </c>
      <c r="B54" s="11"/>
      <c r="C54" s="12"/>
      <c r="D54" s="12"/>
      <c r="E54" s="12"/>
      <c r="F54" s="12"/>
    </row>
    <row r="55" spans="1:6" x14ac:dyDescent="0.35">
      <c r="A55" s="11" t="s">
        <v>60</v>
      </c>
      <c r="B55" s="11"/>
      <c r="C55" s="12"/>
      <c r="D55" s="12"/>
      <c r="E55" s="12"/>
      <c r="F55" s="12"/>
    </row>
    <row r="56" spans="1:6" x14ac:dyDescent="0.35">
      <c r="A56" s="11" t="s">
        <v>62</v>
      </c>
      <c r="B56" s="11"/>
      <c r="C56" s="12"/>
      <c r="D56" s="12"/>
      <c r="E56" s="12"/>
      <c r="F56" s="12"/>
    </row>
    <row r="57" spans="1:6" x14ac:dyDescent="0.35">
      <c r="A57" s="11" t="s">
        <v>61</v>
      </c>
      <c r="B57" s="16"/>
      <c r="C57" s="12"/>
      <c r="D57" s="12"/>
      <c r="E57" s="12"/>
      <c r="F57" s="12"/>
    </row>
  </sheetData>
  <hyperlinks>
    <hyperlink ref="C1" r:id="rId1" location=":~:text=Financial%20Aid%3A%20What%20is%20the,for%20undergraduate%20students%20was%20%244%2C418." xr:uid="{90E8857D-43E7-4136-A43C-F7069A2F2B2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1C72022B9E54C91FFEB8848E64C6A" ma:contentTypeVersion="12" ma:contentTypeDescription="Create a new document." ma:contentTypeScope="" ma:versionID="d71c0ebe8e4ae4750edc41921aa757e3">
  <xsd:schema xmlns:xsd="http://www.w3.org/2001/XMLSchema" xmlns:xs="http://www.w3.org/2001/XMLSchema" xmlns:p="http://schemas.microsoft.com/office/2006/metadata/properties" xmlns:ns3="77663db8-640a-4c90-a5ab-4522dd65448e" xmlns:ns4="93485b75-756e-4a1c-b157-9af99c08ab64" targetNamespace="http://schemas.microsoft.com/office/2006/metadata/properties" ma:root="true" ma:fieldsID="5a1eeca1014c5af6680561ffa010ace1" ns3:_="" ns4:_="">
    <xsd:import namespace="77663db8-640a-4c90-a5ab-4522dd65448e"/>
    <xsd:import namespace="93485b75-756e-4a1c-b157-9af99c08ab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63db8-640a-4c90-a5ab-4522dd654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85b75-756e-4a1c-b157-9af99c08ab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7FBFAC-1A92-4F79-909A-D32A877E1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63db8-640a-4c90-a5ab-4522dd65448e"/>
    <ds:schemaRef ds:uri="93485b75-756e-4a1c-b157-9af99c08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46A3D7-2916-4A76-9CAE-BCED0978518F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3485b75-756e-4a1c-b157-9af99c08ab64"/>
    <ds:schemaRef ds:uri="77663db8-640a-4c90-a5ab-4522dd65448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BED7E9-2B78-4B06-B614-460C226A0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Tuition &amp; Fees Comparisons</vt:lpstr>
      <vt:lpstr>Cost of Attendance Comparisons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Dimino</dc:creator>
  <cp:lastModifiedBy>Michelle Dimino</cp:lastModifiedBy>
  <dcterms:created xsi:type="dcterms:W3CDTF">2021-02-26T22:59:01Z</dcterms:created>
  <dcterms:modified xsi:type="dcterms:W3CDTF">2021-05-13T16:53:44Z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0x01010039A1C72022B9E54C91FFEB8848E64C6A</vt:lpwstr>
  </property>
</Properties>
</file>